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100"/>
  </bookViews>
  <sheets>
    <sheet name="Маг наукові" sheetId="2" r:id="rId1"/>
    <sheet name="семестровка" sheetId="3" r:id="rId2"/>
  </sheets>
  <definedNames>
    <definedName name="_xlnm.Print_Area" localSheetId="0">'Маг наукові'!$A$1:$BG$83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3"/>
  <c r="G42"/>
  <c r="D42"/>
  <c r="G30"/>
  <c r="D30"/>
  <c r="G19"/>
  <c r="D19"/>
  <c r="G20" i="2" l="1"/>
  <c r="H20" s="1"/>
  <c r="I20" s="1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AM20" s="1"/>
  <c r="AN20" s="1"/>
  <c r="AO20" s="1"/>
  <c r="AP20" s="1"/>
  <c r="AQ20" s="1"/>
  <c r="AR20" s="1"/>
  <c r="AS20" s="1"/>
  <c r="AT20" s="1"/>
  <c r="AU20" s="1"/>
  <c r="AV20" s="1"/>
  <c r="AW20" s="1"/>
  <c r="AX20" s="1"/>
  <c r="AY20" s="1"/>
  <c r="AZ20" s="1"/>
  <c r="BA20" s="1"/>
  <c r="BB20" s="1"/>
  <c r="BC20" s="1"/>
  <c r="BD20" s="1"/>
  <c r="F20"/>
  <c r="AK61" l="1"/>
  <c r="AI61"/>
  <c r="AM61"/>
  <c r="AY61" l="1"/>
  <c r="AC61" l="1"/>
  <c r="AC72"/>
  <c r="AG53"/>
  <c r="AE57"/>
  <c r="AE56"/>
  <c r="AO56" s="1"/>
  <c r="AG58"/>
  <c r="AE58"/>
  <c r="AE59"/>
  <c r="AO59" s="1"/>
  <c r="AE60"/>
  <c r="AO60" s="1"/>
  <c r="AO58" l="1"/>
  <c r="AE52"/>
  <c r="AE53"/>
  <c r="AE54"/>
  <c r="AE55"/>
  <c r="AO52"/>
  <c r="AG55"/>
  <c r="AO55" l="1"/>
  <c r="AG61"/>
  <c r="AO53"/>
  <c r="AP1" l="1"/>
  <c r="AG45"/>
  <c r="AE45"/>
  <c r="AE46"/>
  <c r="AG46"/>
  <c r="AE47"/>
  <c r="AG47"/>
  <c r="AE48"/>
  <c r="AG48"/>
  <c r="AO45" l="1"/>
  <c r="AO46"/>
  <c r="AO48"/>
  <c r="AO47"/>
  <c r="AE70" l="1"/>
  <c r="AE71"/>
  <c r="W73"/>
  <c r="Y73"/>
  <c r="AA73"/>
  <c r="U73"/>
  <c r="AU72"/>
  <c r="AU73" s="1"/>
  <c r="AY72"/>
  <c r="AY73" s="1"/>
  <c r="BC72"/>
  <c r="BC73" s="1"/>
  <c r="AQ72"/>
  <c r="AQ73" s="1"/>
  <c r="AI72"/>
  <c r="AK72"/>
  <c r="AM72"/>
  <c r="W62"/>
  <c r="Y62"/>
  <c r="Y74" s="1"/>
  <c r="AA62"/>
  <c r="U62"/>
  <c r="AU49"/>
  <c r="AY49"/>
  <c r="AY62" s="1"/>
  <c r="BC49"/>
  <c r="BC62" s="1"/>
  <c r="AQ49"/>
  <c r="AI49"/>
  <c r="AK49"/>
  <c r="AM49"/>
  <c r="AC49"/>
  <c r="AE69"/>
  <c r="AE68"/>
  <c r="AE67"/>
  <c r="AE66"/>
  <c r="AE65"/>
  <c r="AE51"/>
  <c r="AE61" s="1"/>
  <c r="AA74" l="1"/>
  <c r="AE72"/>
  <c r="AO71"/>
  <c r="AO70"/>
  <c r="AG72"/>
  <c r="AO69"/>
  <c r="AO68"/>
  <c r="AO67"/>
  <c r="AO66"/>
  <c r="AO65"/>
  <c r="AO51"/>
  <c r="AO61" s="1"/>
  <c r="W74"/>
  <c r="U74"/>
  <c r="AY74"/>
  <c r="BC74"/>
  <c r="AO72" l="1"/>
  <c r="AC62"/>
  <c r="AC74" s="1"/>
  <c r="AU61"/>
  <c r="AU62" s="1"/>
  <c r="AU74" s="1"/>
  <c r="AQ61"/>
  <c r="AQ62" s="1"/>
  <c r="AQ74" s="1"/>
  <c r="AM62"/>
  <c r="AM74" s="1"/>
  <c r="AK62"/>
  <c r="AK74" s="1"/>
  <c r="AI62"/>
  <c r="AI74" s="1"/>
  <c r="AG44"/>
  <c r="AE44"/>
  <c r="AG43"/>
  <c r="AE43"/>
  <c r="AG42"/>
  <c r="AG49" s="1"/>
  <c r="AE42"/>
  <c r="AE49" s="1"/>
  <c r="AO44" l="1"/>
  <c r="AE62"/>
  <c r="AE74" s="1"/>
  <c r="AO43"/>
  <c r="AG62"/>
  <c r="AG74" s="1"/>
  <c r="AO42"/>
  <c r="AO49" l="1"/>
  <c r="AO62" s="1"/>
  <c r="AO74" l="1"/>
</calcChain>
</file>

<file path=xl/sharedStrings.xml><?xml version="1.0" encoding="utf-8"?>
<sst xmlns="http://schemas.openxmlformats.org/spreadsheetml/2006/main" count="319" uniqueCount="246">
  <si>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</si>
  <si>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  <scheme val="minor"/>
      </rPr>
      <t xml:space="preserve"> </t>
    </r>
    <r>
      <rPr>
        <b/>
        <sz val="18"/>
        <rFont val="Calibri"/>
        <family val="2"/>
        <charset val="204"/>
        <scheme val="minor"/>
      </rPr>
      <t xml:space="preserve">                                         </t>
    </r>
  </si>
  <si>
    <t>НАВЧАЛЬНИЙ   ПЛАН</t>
  </si>
  <si>
    <t>(прийому  2020 року)</t>
  </si>
  <si>
    <t>Підготовки</t>
  </si>
  <si>
    <t>Магістра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</si>
  <si>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</si>
  <si>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</si>
  <si>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</si>
  <si>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</si>
  <si>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</si>
  <si>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Строк навчання</t>
  </si>
  <si>
    <t xml:space="preserve">1 рік 9 місяців </t>
  </si>
  <si>
    <t>на основі</t>
  </si>
  <si>
    <t>бакалавра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</si>
  <si>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</si>
  <si>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</si>
  <si>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</si>
  <si>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</si>
  <si>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</si>
  <si>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</si>
  <si>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</si>
  <si>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</si>
  <si>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</si>
  <si>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</si>
  <si>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</si>
  <si>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</si>
  <si>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</si>
  <si>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</si>
  <si>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</si>
  <si>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</si>
  <si>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</si>
  <si>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</si>
  <si>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</si>
  <si>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</si>
  <si>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</si>
  <si>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</si>
  <si>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Д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</si>
  <si>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</si>
  <si>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</si>
  <si>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</si>
  <si>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</si>
  <si>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</si>
  <si>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</si>
  <si>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</si>
  <si>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</si>
  <si>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</si>
  <si>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Екзамена-
ційна сессія</t>
  </si>
  <si>
    <t>Практика</t>
  </si>
  <si>
    <t xml:space="preserve"> Атестація  випускників</t>
  </si>
  <si>
    <t>Виконання дисертаційної роботи та її захист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</si>
  <si>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</si>
  <si>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</si>
  <si>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</si>
  <si>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</si>
  <si>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</si>
  <si>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</si>
  <si>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проект,(робота)</t>
  </si>
  <si>
    <t>Робота над магістерською дисертацією</t>
  </si>
  <si>
    <t>Захист  магістерської дисертації</t>
  </si>
  <si>
    <t>V. План освітнього процесу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</si>
  <si>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</si>
  <si>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</si>
  <si>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</si>
  <si>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</si>
  <si>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Розподіл аудиторних годин на тиждень за курсами і семестрами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</si>
  <si>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</si>
  <si>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</si>
  <si>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</si>
  <si>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</si>
  <si>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</si>
  <si>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</si>
  <si>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</si>
  <si>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</si>
  <si>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</si>
  <si>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</si>
  <si>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</si>
  <si>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</si>
  <si>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</si>
  <si>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</si>
  <si>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</si>
  <si>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Кількість тижнів у семестрі</t>
  </si>
  <si>
    <t>1. НОРМАТИВНІ освітні компоненти</t>
  </si>
  <si>
    <t>1.1. Цикл загальної підготовки</t>
  </si>
  <si>
    <t>ЗО1</t>
  </si>
  <si>
    <t>ЗО2</t>
  </si>
  <si>
    <t>ЗО3</t>
  </si>
  <si>
    <t>ЗО4</t>
  </si>
  <si>
    <t>ЗО5</t>
  </si>
  <si>
    <t>Наукова робота за темою магістерської дисертації</t>
  </si>
  <si>
    <t>ЗО6</t>
  </si>
  <si>
    <t xml:space="preserve">Разом нормативних ОК циклу загальної підготовки </t>
  </si>
  <si>
    <t>1.2. Цикл професійної підготовки</t>
  </si>
  <si>
    <t>ПО1</t>
  </si>
  <si>
    <t>ПВ2</t>
  </si>
  <si>
    <t>Науково-дослідна практика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</si>
  <si>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</si>
  <si>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</si>
  <si>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</si>
  <si>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</si>
  <si>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ПВ1</t>
  </si>
  <si>
    <t>ПВ3</t>
  </si>
  <si>
    <t>ПВ4</t>
  </si>
  <si>
    <t>ПВ5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</si>
  <si>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</si>
  <si>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</si>
  <si>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</si>
  <si>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</si>
  <si>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</si>
  <si>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</si>
  <si>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</si>
  <si>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Голова НМК</t>
  </si>
  <si>
    <t>/</t>
  </si>
  <si>
    <t xml:space="preserve">Завідувач кафедри  </t>
  </si>
  <si>
    <t xml:space="preserve">Декан факультету </t>
  </si>
  <si>
    <t>Інтелектуальна власність та патентознавство</t>
  </si>
  <si>
    <t>Практикум іншомовного наукового спілкування</t>
  </si>
  <si>
    <t xml:space="preserve"> </t>
  </si>
  <si>
    <t>Механіко-</t>
  </si>
  <si>
    <t>машинобудівний</t>
  </si>
  <si>
    <t>інститут</t>
  </si>
  <si>
    <t>13 - Механічна інженерія</t>
  </si>
  <si>
    <t>131 - Прикладна механіка</t>
  </si>
  <si>
    <t>Конструювання машин</t>
  </si>
  <si>
    <t>ЗО7</t>
  </si>
  <si>
    <t>Сучасні методи проектування</t>
  </si>
  <si>
    <t>2, 3</t>
  </si>
  <si>
    <t>1, 3</t>
  </si>
  <si>
    <t>ПО2</t>
  </si>
  <si>
    <t>ПО3</t>
  </si>
  <si>
    <t>ПО4</t>
  </si>
  <si>
    <t>ПО5</t>
  </si>
  <si>
    <t>д/в</t>
  </si>
  <si>
    <t xml:space="preserve">Освітні компоненти (навчальні дисципліни, курсові проекти (роботи), практики, кваліфікаційна робота)
</t>
  </si>
  <si>
    <t>Освітній компонент 1 К-Каталогу</t>
  </si>
  <si>
    <t>Освітній компонент 5 К-Каталогу</t>
  </si>
  <si>
    <t>Освітній компонент 6 К-Каталогу</t>
  </si>
  <si>
    <t>Освітній компонент 7 К-Каталогу</t>
  </si>
  <si>
    <t>x</t>
  </si>
  <si>
    <t xml:space="preserve">Динаміка верстатів, роботів та машин, їх випробування та дослідження </t>
  </si>
  <si>
    <t>Процеси та обладнання фізико-хімічних методів обробки матеріалів</t>
  </si>
  <si>
    <t>Наукові дослідження складних технічних систем</t>
  </si>
  <si>
    <t>Курсовий проект з наукових досліджень складних технічних систем</t>
  </si>
  <si>
    <t>Проектування оснащення верстатів, роботів та машин</t>
  </si>
  <si>
    <t>ПО6</t>
  </si>
  <si>
    <t>ПО7</t>
  </si>
  <si>
    <t>ПО8</t>
  </si>
  <si>
    <t>ПО9</t>
  </si>
  <si>
    <t>ПО10</t>
  </si>
  <si>
    <t>Системи комп’ютерного проектування та дослідження верстатів, роботів та машин</t>
  </si>
  <si>
    <t>Курсова робота з систем комп’ютерного проектування та дослідження верстатів, роботів та машин</t>
  </si>
  <si>
    <t>Технології комп'ютерного конструювання верстатів, роботів та машин</t>
  </si>
  <si>
    <t>за освітньо-науковою програмою</t>
  </si>
  <si>
    <t>Освітній компонент 2 К-Каталогу</t>
  </si>
  <si>
    <t>Освітній компонент 3 К-Каталогу</t>
  </si>
  <si>
    <t>ПВ6</t>
  </si>
  <si>
    <t>ПВ7</t>
  </si>
  <si>
    <t>Освітній компонент 4 К-Каталогу</t>
  </si>
  <si>
    <t>Математичне модлювання систем і процесів</t>
  </si>
  <si>
    <t>Основи інженерії та технології сталого розвитку суспільства</t>
  </si>
  <si>
    <t>Управління проектами в наукоємному  машинобудуванні</t>
  </si>
  <si>
    <t>Педагогіка вищої школи</t>
  </si>
  <si>
    <t>4</t>
  </si>
  <si>
    <t>5</t>
  </si>
  <si>
    <t>ЗАТВЕРДЖЕНО</t>
  </si>
  <si>
    <t>Вченою радою</t>
  </si>
  <si>
    <t>"___"_____________  2020 р.</t>
  </si>
  <si>
    <t>протокол № ________</t>
  </si>
  <si>
    <t>Голова  Вченої ради</t>
  </si>
  <si>
    <t>Михайло ІЛЬЧЕНКО</t>
  </si>
  <si>
    <t>Д/В</t>
  </si>
  <si>
    <t>Виконання магістерської дисертації</t>
  </si>
  <si>
    <t>Виконання магістерської дисертації  та випускна атестація.</t>
  </si>
  <si>
    <t>Кафедра конструювання машин</t>
  </si>
  <si>
    <t>Спеціальність – 131  Прикладна механіка</t>
  </si>
  <si>
    <t>освітньо-наукова програма</t>
  </si>
  <si>
    <t>технології комп'ютерного конструювання верстатів, роботів та машин</t>
  </si>
  <si>
    <t>РОЗПОДІЛ ДИСЦИПЛІН ЗА СЕМЕСТРАМИ</t>
  </si>
  <si>
    <t>підготовки магістрів за ОНП</t>
  </si>
  <si>
    <t>набір 2020 р.</t>
  </si>
  <si>
    <t>Назва дисципліни</t>
  </si>
  <si>
    <t>Кредити ECTS</t>
  </si>
  <si>
    <t>Контроль</t>
  </si>
  <si>
    <t>Годин на тиждень</t>
  </si>
  <si>
    <t>І семестр</t>
  </si>
  <si>
    <t>І-й курс</t>
  </si>
  <si>
    <t>Практикум з іншомовного наукового спілкування. Іншомовне наукове спілкування</t>
  </si>
  <si>
    <t>реферат</t>
  </si>
  <si>
    <t>Наукова робота за темою магістерської дисертації 1. Основи наукових досліджень</t>
  </si>
  <si>
    <t>залік</t>
  </si>
  <si>
    <t>Основи інженерії та технології сталого розвитку</t>
  </si>
  <si>
    <t>іспит, РГР</t>
  </si>
  <si>
    <t>Шишк_Шевч_Юрчиш</t>
  </si>
  <si>
    <t>Ковальов</t>
  </si>
  <si>
    <t>іспит, К.П.</t>
  </si>
  <si>
    <t>Саленко</t>
  </si>
  <si>
    <t>Литвин</t>
  </si>
  <si>
    <t>Всього 30</t>
  </si>
  <si>
    <t>іспитів</t>
  </si>
  <si>
    <t>Практикум з іншомовного наукового спілкування</t>
  </si>
  <si>
    <t>ІІ семестр</t>
  </si>
  <si>
    <t>Управління проектами в наукоємному машинобудуванні</t>
  </si>
  <si>
    <t xml:space="preserve">Освітній компонент 1.  К-Каталогу 1.  Інноваційне конструювання обробного обладнання та спеціалізованих роботів 2. Цільові пристрої та системи маніпулювання технологічними об'єктами </t>
  </si>
  <si>
    <t>іспит, РГР, МКР</t>
  </si>
  <si>
    <t>Верба_Самойленко</t>
  </si>
  <si>
    <t>Шевченко</t>
  </si>
  <si>
    <t>Даниленко</t>
  </si>
  <si>
    <t xml:space="preserve">Освітній компонент 5. К-Каталогу 1.Гідро-пневмопривід верстатів, роботів та машин 2.Конструювання і моделювання систем гідро-пневмоприводів 3. Проектні  розрахунки систем гідропневмоприводів </t>
  </si>
  <si>
    <t xml:space="preserve"> іспит, РГР, МКР</t>
  </si>
  <si>
    <t>Струтинський</t>
  </si>
  <si>
    <t xml:space="preserve">Наукова робота за темою магістерської дисертації 2. Наукова робота за темою магістерської дисертації </t>
  </si>
  <si>
    <t>ІІ-й курс</t>
  </si>
  <si>
    <t>Практикум з іншомовного наукового спілкування 2. Іноземна мова для науковців</t>
  </si>
  <si>
    <t>ІІІ семестр</t>
  </si>
  <si>
    <t>Математичне моделювання систем і процесів</t>
  </si>
  <si>
    <t>іспит, ДКР</t>
  </si>
  <si>
    <t>іспит, КП</t>
  </si>
  <si>
    <t>Кравець</t>
  </si>
  <si>
    <t>Освітній компонент 6. К-Каталогу 1. Моделювання технологічного обладнання з паралельною кінематикою 2. Моделювання робототехнічних систем паралельної структури 3. CAD\CAE при моделюванні робототехнічних систем паралельної структури</t>
  </si>
  <si>
    <t>іспит</t>
  </si>
  <si>
    <t>Освітній компонент 7. К-Каталогу 1. Основи проектування елементів і деталей машин із композитів і пластичних мас 2. Механіка і оброблення композитів 3.Виробництво і застосування спеціальних композиційних матеріалів</t>
  </si>
  <si>
    <t>залік, ГРГ</t>
  </si>
  <si>
    <t xml:space="preserve">Наукова робота за темою магістерської дисертації 3. Науково-дослідна робота за темою магістерської дисертації </t>
  </si>
  <si>
    <t>IV семестр</t>
  </si>
  <si>
    <t xml:space="preserve">Всього за термін навчання </t>
  </si>
  <si>
    <t>В.о. завідувача кафедри КМ</t>
  </si>
  <si>
    <t>Охріменко О.А.</t>
  </si>
  <si>
    <r>
      <t xml:space="preserve">залік, </t>
    </r>
    <r>
      <rPr>
        <b/>
        <sz val="12"/>
        <rFont val="Arial Cyr"/>
        <charset val="204"/>
      </rPr>
      <t>МКР</t>
    </r>
  </si>
  <si>
    <r>
      <t xml:space="preserve">залік, </t>
    </r>
    <r>
      <rPr>
        <b/>
        <sz val="12"/>
        <rFont val="Times New Roman"/>
        <family val="1"/>
        <charset val="204"/>
      </rPr>
      <t>реф.</t>
    </r>
  </si>
  <si>
    <r>
      <t>залік</t>
    </r>
    <r>
      <rPr>
        <b/>
        <sz val="12"/>
        <rFont val="Arial Cyr"/>
        <charset val="204"/>
      </rPr>
      <t>, МКР</t>
    </r>
  </si>
  <si>
    <r>
      <rPr>
        <b/>
        <sz val="12"/>
        <rFont val="Arial Cyr"/>
        <charset val="204"/>
      </rPr>
      <t>іспит</t>
    </r>
    <r>
      <rPr>
        <sz val="12"/>
        <rFont val="Arial Cyr"/>
        <charset val="204"/>
      </rPr>
      <t xml:space="preserve">, </t>
    </r>
    <r>
      <rPr>
        <b/>
        <sz val="12"/>
        <rFont val="Arial Cyr"/>
        <charset val="204"/>
      </rPr>
      <t>РГР</t>
    </r>
  </si>
  <si>
    <r>
      <rPr>
        <b/>
        <sz val="12"/>
        <rFont val="Arial Cyr"/>
        <charset val="204"/>
      </rPr>
      <t>іспит</t>
    </r>
    <r>
      <rPr>
        <sz val="12"/>
        <rFont val="Arial Cyr"/>
        <charset val="204"/>
      </rPr>
      <t xml:space="preserve">, </t>
    </r>
    <r>
      <rPr>
        <b/>
        <sz val="12"/>
        <rFont val="Arial Cyr"/>
        <charset val="204"/>
      </rPr>
      <t>МКР, реф</t>
    </r>
  </si>
  <si>
    <r>
      <rPr>
        <sz val="12"/>
        <rFont val="Arial Cyr"/>
        <charset val="204"/>
      </rPr>
      <t>залік,</t>
    </r>
    <r>
      <rPr>
        <b/>
        <sz val="12"/>
        <rFont val="Arial Cyr"/>
        <charset val="204"/>
      </rPr>
      <t xml:space="preserve"> РГР, МКР</t>
    </r>
  </si>
  <si>
    <r>
      <t xml:space="preserve">залік, </t>
    </r>
    <r>
      <rPr>
        <b/>
        <sz val="12"/>
        <rFont val="Times New Roman"/>
        <family val="1"/>
        <charset val="204"/>
      </rPr>
      <t>МКР</t>
    </r>
  </si>
  <si>
    <r>
      <t>залік</t>
    </r>
    <r>
      <rPr>
        <b/>
        <sz val="12"/>
        <rFont val="Arial Cyr"/>
        <charset val="204"/>
      </rPr>
      <t xml:space="preserve"> </t>
    </r>
  </si>
  <si>
    <t xml:space="preserve">Освітній компонент 3. 1. Дослідження та використання аддитивних процесів у машинобудуванні 
2. Принципи створення обладнання для аддитивних процесів                                              3. Використання засобів 3D друку для виробництва елементів і конструкцій
</t>
  </si>
  <si>
    <t>Освітній компонент 2. К-Каталогу 1.Інноваційні методи забезпечення показників працездатності верстатів, роботів та машин   2.Статистична динаміка машин               3.Нові технології в машинобудуванні</t>
  </si>
  <si>
    <t>Освітній компонент 4. К-Каталогу 1. Системи керування верстатів, роботів та машин 2.Способи програмування для управління верстатами з ЧПК 3.Діагностування технологічного обладнання</t>
  </si>
  <si>
    <t>іспитів 9</t>
  </si>
  <si>
    <t>заліків 15</t>
  </si>
  <si>
    <t>заліків  1</t>
  </si>
  <si>
    <t>заліків  5</t>
  </si>
  <si>
    <t>іспитів  3</t>
  </si>
  <si>
    <t>заліків 4</t>
  </si>
  <si>
    <t>іспитів 3</t>
  </si>
  <si>
    <t>магістр з інженерної механіки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</si>
</sst>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77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b/>
      <sz val="16"/>
      <color rgb="FFFF0000"/>
      <name val="Arial"/>
      <family val="2"/>
    </font>
    <font>
      <sz val="18"/>
      <name val="Arial"/>
      <family val="2"/>
      <charset val="204"/>
    </font>
    <font>
      <b/>
      <sz val="20"/>
      <color rgb="FFFF000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sz val="8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sz val="18"/>
      <name val="Arial Cyr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  <charset val="204"/>
    </font>
    <font>
      <sz val="14"/>
      <color indexed="10"/>
      <name val="Arial"/>
      <family val="2"/>
      <charset val="204"/>
    </font>
    <font>
      <sz val="14"/>
      <color indexed="10"/>
      <name val="Arial Cyr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20"/>
      <name val="Arial"/>
      <family val="2"/>
      <charset val="204"/>
    </font>
    <font>
      <sz val="22"/>
      <name val="Arial"/>
      <family val="2"/>
      <charset val="204"/>
    </font>
    <font>
      <sz val="16"/>
      <name val="Arial Cyr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0">
    <xf numFmtId="0" fontId="0" fillId="0" borderId="0" xfId="0"/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2" xfId="0" applyNumberFormat="1" applyFont="1" applyFill="1" applyBorder="1" applyAlignment="1" applyProtection="1">
      <alignment vertical="center"/>
    </xf>
    <xf numFmtId="49" fontId="24" fillId="0" borderId="2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/>
    <xf numFmtId="0" fontId="21" fillId="0" borderId="1" xfId="0" applyNumberFormat="1" applyFont="1" applyFill="1" applyBorder="1" applyAlignment="1" applyProtection="1">
      <alignment horizontal="centerContinuous" vertical="center"/>
    </xf>
    <xf numFmtId="0" fontId="31" fillId="0" borderId="0" xfId="0" applyNumberFormat="1" applyFont="1" applyFill="1" applyBorder="1" applyAlignment="1" applyProtection="1">
      <alignment horizontal="centerContinuous"/>
    </xf>
    <xf numFmtId="0" fontId="31" fillId="0" borderId="0" xfId="0" applyNumberFormat="1" applyFont="1" applyFill="1" applyBorder="1" applyAlignment="1" applyProtection="1"/>
    <xf numFmtId="0" fontId="25" fillId="0" borderId="2" xfId="0" applyNumberFormat="1" applyFont="1" applyFill="1" applyBorder="1" applyAlignment="1" applyProtection="1"/>
    <xf numFmtId="0" fontId="24" fillId="0" borderId="2" xfId="0" applyNumberFormat="1" applyFont="1" applyFill="1" applyBorder="1" applyAlignment="1" applyProtection="1"/>
    <xf numFmtId="0" fontId="24" fillId="0" borderId="0" xfId="0" applyFont="1" applyFill="1" applyBorder="1" applyProtection="1"/>
    <xf numFmtId="0" fontId="34" fillId="0" borderId="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NumberFormat="1" applyFont="1" applyFill="1" applyBorder="1" applyAlignment="1" applyProtection="1">
      <alignment horizontal="left"/>
    </xf>
    <xf numFmtId="0" fontId="35" fillId="0" borderId="10" xfId="0" applyNumberFormat="1" applyFont="1" applyFill="1" applyBorder="1" applyAlignment="1" applyProtection="1">
      <alignment horizontal="center"/>
    </xf>
    <xf numFmtId="0" fontId="35" fillId="0" borderId="17" xfId="0" applyNumberFormat="1" applyFont="1" applyFill="1" applyBorder="1" applyAlignment="1" applyProtection="1">
      <alignment horizontal="left"/>
    </xf>
    <xf numFmtId="0" fontId="35" fillId="0" borderId="18" xfId="0" applyNumberFormat="1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32" fillId="0" borderId="0" xfId="0" applyFont="1" applyFill="1" applyBorder="1" applyProtection="1"/>
    <xf numFmtId="0" fontId="41" fillId="0" borderId="0" xfId="0" applyFont="1" applyFill="1" applyBorder="1" applyAlignment="1" applyProtection="1">
      <alignment vertical="center" textRotation="90"/>
    </xf>
    <xf numFmtId="0" fontId="42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20" fillId="0" borderId="0" xfId="0" applyNumberFormat="1" applyFont="1" applyFill="1" applyBorder="1" applyAlignment="1" applyProtection="1">
      <alignment vertical="center" textRotation="90" wrapText="1"/>
    </xf>
    <xf numFmtId="0" fontId="13" fillId="0" borderId="0" xfId="0" applyNumberFormat="1" applyFont="1" applyFill="1" applyBorder="1" applyAlignment="1" applyProtection="1">
      <alignment horizontal="center" wrapText="1"/>
    </xf>
    <xf numFmtId="9" fontId="3" fillId="0" borderId="0" xfId="1" applyNumberFormat="1" applyFont="1" applyFill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49" fontId="45" fillId="0" borderId="0" xfId="0" applyNumberFormat="1" applyFont="1" applyFill="1" applyBorder="1" applyAlignment="1" applyProtection="1">
      <alignment horizontal="right" vertical="justify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26" fillId="0" borderId="0" xfId="0" applyFont="1" applyFill="1" applyAlignment="1" applyProtection="1">
      <alignment vertical="center"/>
    </xf>
    <xf numFmtId="0" fontId="17" fillId="0" borderId="0" xfId="0" applyFont="1" applyFill="1" applyBorder="1" applyProtection="1"/>
    <xf numFmtId="0" fontId="27" fillId="0" borderId="0" xfId="0" applyFont="1" applyFill="1" applyBorder="1" applyAlignment="1" applyProtection="1">
      <alignment horizontal="center" vertical="top"/>
    </xf>
    <xf numFmtId="0" fontId="67" fillId="0" borderId="1" xfId="0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9" fillId="0" borderId="1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Protection="1"/>
    <xf numFmtId="0" fontId="20" fillId="0" borderId="0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Continuous" vertical="center"/>
    </xf>
    <xf numFmtId="0" fontId="21" fillId="0" borderId="0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2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0" fontId="35" fillId="0" borderId="0" xfId="0" applyNumberFormat="1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left"/>
    </xf>
    <xf numFmtId="0" fontId="33" fillId="0" borderId="23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textRotation="90"/>
    </xf>
    <xf numFmtId="0" fontId="20" fillId="0" borderId="0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43" fillId="0" borderId="0" xfId="0" applyFont="1" applyFill="1" applyBorder="1" applyProtection="1"/>
    <xf numFmtId="0" fontId="43" fillId="0" borderId="0" xfId="0" applyNumberFormat="1" applyFont="1" applyFill="1" applyBorder="1" applyAlignment="1" applyProtection="1">
      <alignment horizontal="center" wrapText="1"/>
    </xf>
    <xf numFmtId="0" fontId="38" fillId="0" borderId="0" xfId="0" applyFont="1" applyFill="1" applyBorder="1" applyAlignment="1" applyProtection="1">
      <alignment horizontal="left" vertical="top"/>
    </xf>
    <xf numFmtId="0" fontId="38" fillId="0" borderId="0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/>
    <xf numFmtId="0" fontId="38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165" fontId="38" fillId="0" borderId="0" xfId="0" applyNumberFormat="1" applyFont="1" applyFill="1" applyBorder="1" applyProtection="1"/>
    <xf numFmtId="0" fontId="46" fillId="0" borderId="0" xfId="0" applyFont="1" applyFill="1" applyBorder="1" applyAlignment="1" applyProtection="1"/>
    <xf numFmtId="49" fontId="46" fillId="0" borderId="1" xfId="0" applyNumberFormat="1" applyFont="1" applyFill="1" applyBorder="1" applyAlignment="1" applyProtection="1">
      <alignment horizontal="left"/>
    </xf>
    <xf numFmtId="0" fontId="47" fillId="0" borderId="1" xfId="0" applyFont="1" applyFill="1" applyBorder="1" applyAlignment="1" applyProtection="1"/>
    <xf numFmtId="0" fontId="48" fillId="0" borderId="1" xfId="0" applyFont="1" applyFill="1" applyBorder="1" applyAlignment="1" applyProtection="1"/>
    <xf numFmtId="0" fontId="48" fillId="0" borderId="0" xfId="0" applyFont="1" applyFill="1" applyBorder="1" applyAlignment="1" applyProtection="1"/>
    <xf numFmtId="0" fontId="48" fillId="0" borderId="1" xfId="0" applyFont="1" applyFill="1" applyBorder="1" applyAlignment="1" applyProtection="1">
      <alignment horizontal="right"/>
    </xf>
    <xf numFmtId="0" fontId="49" fillId="0" borderId="0" xfId="0" applyFont="1" applyFill="1" applyBorder="1" applyAlignment="1" applyProtection="1"/>
    <xf numFmtId="0" fontId="50" fillId="0" borderId="0" xfId="0" applyFont="1" applyFill="1" applyBorder="1" applyAlignment="1" applyProtection="1"/>
    <xf numFmtId="49" fontId="45" fillId="0" borderId="0" xfId="0" applyNumberFormat="1" applyFont="1" applyFill="1" applyBorder="1" applyAlignment="1" applyProtection="1">
      <alignment horizontal="left" vertical="justify"/>
    </xf>
    <xf numFmtId="49" fontId="51" fillId="0" borderId="0" xfId="0" applyNumberFormat="1" applyFont="1" applyFill="1" applyBorder="1" applyAlignment="1" applyProtection="1">
      <alignment horizontal="center" vertical="justify" wrapText="1"/>
    </xf>
    <xf numFmtId="49" fontId="52" fillId="0" borderId="0" xfId="0" applyNumberFormat="1" applyFont="1" applyFill="1" applyBorder="1" applyAlignment="1" applyProtection="1">
      <alignment horizontal="center" vertical="justify" wrapText="1"/>
    </xf>
    <xf numFmtId="0" fontId="51" fillId="0" borderId="0" xfId="0" applyFont="1" applyFill="1" applyBorder="1" applyProtection="1"/>
    <xf numFmtId="49" fontId="53" fillId="0" borderId="0" xfId="0" applyNumberFormat="1" applyFont="1" applyFill="1" applyBorder="1" applyAlignment="1" applyProtection="1">
      <alignment horizontal="left" vertical="justify"/>
    </xf>
    <xf numFmtId="0" fontId="51" fillId="0" borderId="0" xfId="0" applyFont="1" applyFill="1" applyBorder="1" applyAlignment="1" applyProtection="1">
      <alignment horizontal="center"/>
    </xf>
    <xf numFmtId="0" fontId="54" fillId="0" borderId="0" xfId="0" applyFont="1" applyFill="1" applyBorder="1" applyProtection="1"/>
    <xf numFmtId="0" fontId="52" fillId="0" borderId="0" xfId="0" applyNumberFormat="1" applyFont="1" applyFill="1" applyBorder="1" applyAlignment="1" applyProtection="1">
      <alignment horizontal="left" vertical="justify"/>
    </xf>
    <xf numFmtId="49" fontId="55" fillId="0" borderId="0" xfId="0" applyNumberFormat="1" applyFont="1" applyFill="1" applyBorder="1" applyAlignment="1" applyProtection="1">
      <alignment horizontal="left" vertical="justify"/>
    </xf>
    <xf numFmtId="49" fontId="32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/>
    <xf numFmtId="0" fontId="56" fillId="0" borderId="0" xfId="0" applyFont="1" applyFill="1" applyBorder="1" applyAlignment="1" applyProtection="1">
      <alignment horizontal="right"/>
    </xf>
    <xf numFmtId="0" fontId="56" fillId="0" borderId="0" xfId="0" applyNumberFormat="1" applyFont="1" applyFill="1" applyBorder="1" applyAlignment="1" applyProtection="1">
      <alignment horizontal="left"/>
    </xf>
    <xf numFmtId="49" fontId="46" fillId="0" borderId="1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/>
    <xf numFmtId="0" fontId="57" fillId="0" borderId="0" xfId="0" applyFont="1" applyFill="1" applyBorder="1" applyAlignment="1" applyProtection="1"/>
    <xf numFmtId="49" fontId="32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Font="1" applyFill="1" applyBorder="1" applyAlignment="1" applyProtection="1"/>
    <xf numFmtId="0" fontId="0" fillId="0" borderId="0" xfId="0" applyFill="1" applyAlignment="1" applyProtection="1"/>
    <xf numFmtId="49" fontId="51" fillId="0" borderId="0" xfId="0" applyNumberFormat="1" applyFont="1" applyFill="1" applyBorder="1" applyAlignment="1" applyProtection="1">
      <alignment horizontal="left" vertical="justify"/>
    </xf>
    <xf numFmtId="49" fontId="52" fillId="0" borderId="0" xfId="0" applyNumberFormat="1" applyFont="1" applyFill="1" applyBorder="1" applyAlignment="1" applyProtection="1">
      <alignment horizontal="left" vertical="justify"/>
    </xf>
    <xf numFmtId="0" fontId="0" fillId="0" borderId="0" xfId="0" applyFill="1" applyBorder="1" applyAlignment="1" applyProtection="1"/>
    <xf numFmtId="49" fontId="58" fillId="0" borderId="0" xfId="0" applyNumberFormat="1" applyFont="1" applyFill="1" applyBorder="1" applyAlignment="1" applyProtection="1">
      <alignment horizontal="center" vertical="justify" wrapText="1"/>
    </xf>
    <xf numFmtId="0" fontId="59" fillId="0" borderId="0" xfId="0" applyFont="1" applyFill="1" applyBorder="1" applyAlignment="1" applyProtection="1">
      <alignment horizontal="center"/>
    </xf>
    <xf numFmtId="0" fontId="59" fillId="0" borderId="0" xfId="0" applyFont="1" applyFill="1" applyBorder="1" applyProtection="1"/>
    <xf numFmtId="0" fontId="59" fillId="0" borderId="0" xfId="0" applyFont="1" applyFill="1" applyBorder="1" applyAlignment="1" applyProtection="1"/>
    <xf numFmtId="11" fontId="60" fillId="0" borderId="0" xfId="0" applyNumberFormat="1" applyFont="1" applyFill="1" applyBorder="1" applyAlignment="1" applyProtection="1">
      <alignment horizontal="left" vertical="justify" wrapText="1"/>
    </xf>
    <xf numFmtId="11" fontId="59" fillId="0" borderId="0" xfId="0" applyNumberFormat="1" applyFont="1" applyFill="1" applyBorder="1" applyAlignment="1" applyProtection="1">
      <alignment horizontal="left" vertical="justify" wrapText="1"/>
    </xf>
    <xf numFmtId="0" fontId="58" fillId="0" borderId="0" xfId="0" applyNumberFormat="1" applyFont="1" applyFill="1" applyBorder="1" applyAlignment="1" applyProtection="1">
      <alignment horizontal="center" vertical="justify" wrapText="1"/>
    </xf>
    <xf numFmtId="0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/>
    </xf>
    <xf numFmtId="0" fontId="50" fillId="0" borderId="0" xfId="0" applyFont="1" applyFill="1" applyBorder="1" applyAlignment="1" applyProtection="1">
      <alignment horizontal="center" vertical="justify"/>
    </xf>
    <xf numFmtId="49" fontId="58" fillId="0" borderId="0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49" fontId="49" fillId="0" borderId="0" xfId="0" applyNumberFormat="1" applyFont="1" applyFill="1" applyBorder="1" applyAlignment="1" applyProtection="1">
      <alignment horizontal="left" vertical="justify"/>
    </xf>
    <xf numFmtId="0" fontId="60" fillId="0" borderId="0" xfId="0" applyFont="1" applyFill="1" applyBorder="1" applyAlignment="1" applyProtection="1"/>
    <xf numFmtId="0" fontId="61" fillId="0" borderId="0" xfId="0" applyFont="1" applyFill="1" applyBorder="1" applyAlignment="1" applyProtection="1"/>
    <xf numFmtId="0" fontId="58" fillId="0" borderId="0" xfId="0" applyFont="1" applyFill="1" applyBorder="1" applyAlignment="1" applyProtection="1">
      <alignment horizontal="right"/>
    </xf>
    <xf numFmtId="0" fontId="62" fillId="0" borderId="0" xfId="0" applyFont="1" applyFill="1" applyBorder="1" applyAlignment="1" applyProtection="1"/>
    <xf numFmtId="0" fontId="62" fillId="0" borderId="0" xfId="0" applyFont="1" applyFill="1" applyBorder="1" applyAlignment="1" applyProtection="1">
      <alignment horizontal="right"/>
    </xf>
    <xf numFmtId="0" fontId="60" fillId="0" borderId="0" xfId="0" applyFont="1" applyFill="1" applyBorder="1" applyAlignment="1" applyProtection="1">
      <alignment horizontal="right"/>
    </xf>
    <xf numFmtId="0" fontId="50" fillId="0" borderId="0" xfId="0" applyFont="1" applyFill="1" applyBorder="1" applyAlignment="1" applyProtection="1">
      <alignment vertical="justify"/>
    </xf>
    <xf numFmtId="0" fontId="57" fillId="0" borderId="0" xfId="0" applyFont="1" applyFill="1" applyBorder="1" applyProtection="1"/>
    <xf numFmtId="0" fontId="59" fillId="0" borderId="0" xfId="0" applyFont="1" applyFill="1" applyBorder="1" applyAlignment="1" applyProtection="1">
      <alignment vertical="justify"/>
    </xf>
    <xf numFmtId="0" fontId="59" fillId="0" borderId="0" xfId="0" applyFont="1" applyFill="1" applyBorder="1" applyAlignment="1" applyProtection="1">
      <alignment horizontal="right"/>
    </xf>
    <xf numFmtId="0" fontId="63" fillId="0" borderId="0" xfId="0" applyFont="1" applyFill="1" applyBorder="1" applyAlignment="1" applyProtection="1">
      <alignment vertical="justify"/>
    </xf>
    <xf numFmtId="0" fontId="63" fillId="0" borderId="0" xfId="0" applyFont="1" applyFill="1" applyBorder="1" applyAlignment="1" applyProtection="1">
      <alignment horizontal="right"/>
    </xf>
    <xf numFmtId="0" fontId="63" fillId="0" borderId="0" xfId="0" applyFont="1" applyFill="1" applyBorder="1" applyProtection="1"/>
    <xf numFmtId="49" fontId="59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left" vertical="justify"/>
    </xf>
    <xf numFmtId="0" fontId="59" fillId="0" borderId="0" xfId="0" applyFont="1" applyFill="1" applyBorder="1"/>
    <xf numFmtId="0" fontId="58" fillId="0" borderId="0" xfId="0" applyNumberFormat="1" applyFont="1" applyFill="1" applyBorder="1" applyAlignment="1" applyProtection="1">
      <alignment horizontal="center" vertical="justify"/>
    </xf>
    <xf numFmtId="49" fontId="59" fillId="0" borderId="0" xfId="0" applyNumberFormat="1" applyFont="1" applyFill="1" applyBorder="1" applyAlignment="1" applyProtection="1">
      <alignment horizontal="center" vertical="justify" wrapText="1"/>
    </xf>
    <xf numFmtId="0" fontId="58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 applyProtection="1">
      <alignment horizontal="center" vertical="justify" wrapText="1"/>
    </xf>
    <xf numFmtId="0" fontId="33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49" fontId="66" fillId="0" borderId="0" xfId="0" applyNumberFormat="1" applyFont="1" applyFill="1" applyBorder="1" applyAlignment="1" applyProtection="1">
      <alignment horizontal="left" vertical="justify"/>
    </xf>
    <xf numFmtId="0" fontId="32" fillId="0" borderId="0" xfId="0" applyFont="1" applyFill="1" applyBorder="1" applyAlignment="1" applyProtection="1">
      <alignment horizontal="center"/>
    </xf>
    <xf numFmtId="11" fontId="32" fillId="0" borderId="0" xfId="0" applyNumberFormat="1" applyFont="1" applyFill="1" applyBorder="1" applyAlignment="1" applyProtection="1">
      <alignment horizontal="left" vertical="justify" wrapText="1"/>
    </xf>
    <xf numFmtId="0" fontId="33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38" fillId="0" borderId="0" xfId="0" applyFont="1" applyFill="1" applyBorder="1" applyAlignment="1" applyProtection="1">
      <alignment horizontal="right"/>
    </xf>
    <xf numFmtId="0" fontId="33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49" fontId="34" fillId="0" borderId="0" xfId="0" applyNumberFormat="1" applyFont="1" applyFill="1" applyBorder="1" applyAlignment="1" applyProtection="1">
      <alignment horizontal="left" vertical="justify"/>
    </xf>
    <xf numFmtId="0" fontId="17" fillId="0" borderId="0" xfId="0" applyFont="1" applyFill="1" applyBorder="1" applyAlignment="1" applyProtection="1"/>
    <xf numFmtId="11" fontId="24" fillId="0" borderId="0" xfId="0" applyNumberFormat="1" applyFont="1" applyFill="1" applyBorder="1" applyAlignment="1" applyProtection="1">
      <alignment horizontal="left" vertical="justify" wrapText="1"/>
    </xf>
    <xf numFmtId="49" fontId="32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left" vertical="justify"/>
    </xf>
    <xf numFmtId="0" fontId="33" fillId="0" borderId="0" xfId="0" applyNumberFormat="1" applyFont="1" applyFill="1" applyBorder="1" applyAlignment="1" applyProtection="1">
      <alignment horizontal="center" vertical="justify"/>
    </xf>
    <xf numFmtId="49" fontId="38" fillId="0" borderId="0" xfId="0" applyNumberFormat="1" applyFont="1" applyFill="1" applyBorder="1" applyAlignment="1" applyProtection="1">
      <alignment horizontal="left" vertical="justify" wrapText="1"/>
    </xf>
    <xf numFmtId="0" fontId="38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32" fillId="0" borderId="0" xfId="0" applyFont="1" applyFill="1" applyBorder="1"/>
    <xf numFmtId="0" fontId="12" fillId="0" borderId="0" xfId="0" applyFont="1" applyFill="1" applyBorder="1" applyProtection="1"/>
    <xf numFmtId="49" fontId="8" fillId="0" borderId="1" xfId="0" applyNumberFormat="1" applyFont="1" applyFill="1" applyBorder="1" applyAlignment="1" applyProtection="1"/>
    <xf numFmtId="49" fontId="19" fillId="0" borderId="1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/>
    <xf numFmtId="0" fontId="18" fillId="0" borderId="1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49" fontId="19" fillId="0" borderId="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vertical="center"/>
    </xf>
    <xf numFmtId="49" fontId="30" fillId="0" borderId="0" xfId="0" applyNumberFormat="1" applyFont="1" applyFill="1" applyBorder="1" applyAlignment="1" applyProtection="1">
      <alignment horizontal="centerContinuous" vertical="center"/>
    </xf>
    <xf numFmtId="0" fontId="67" fillId="0" borderId="1" xfId="0" applyFont="1" applyFill="1" applyBorder="1" applyAlignment="1" applyProtection="1"/>
    <xf numFmtId="0" fontId="13" fillId="0" borderId="1" xfId="0" applyFont="1" applyFill="1" applyBorder="1" applyAlignment="1" applyProtection="1"/>
    <xf numFmtId="0" fontId="67" fillId="0" borderId="0" xfId="0" applyFont="1" applyFill="1" applyBorder="1" applyAlignment="1"/>
    <xf numFmtId="0" fontId="67" fillId="0" borderId="1" xfId="0" applyFont="1" applyFill="1" applyBorder="1" applyAlignment="1"/>
    <xf numFmtId="0" fontId="18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Protection="1"/>
    <xf numFmtId="0" fontId="29" fillId="0" borderId="1" xfId="0" applyFont="1" applyFill="1" applyBorder="1" applyAlignment="1" applyProtection="1"/>
    <xf numFmtId="0" fontId="3" fillId="0" borderId="1" xfId="0" applyFont="1" applyFill="1" applyBorder="1" applyAlignment="1" applyProtection="1"/>
    <xf numFmtId="0" fontId="3" fillId="0" borderId="0" xfId="0" applyFont="1" applyFill="1" applyBorder="1" applyAlignment="1" applyProtection="1"/>
    <xf numFmtId="0" fontId="48" fillId="0" borderId="0" xfId="0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/>
    <xf numFmtId="0" fontId="13" fillId="0" borderId="27" xfId="0" applyFont="1" applyFill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Continuous" vertical="top"/>
    </xf>
    <xf numFmtId="0" fontId="11" fillId="0" borderId="0" xfId="0" applyFont="1" applyBorder="1" applyAlignment="1" applyProtection="1">
      <alignment horizontal="centerContinuous" vertical="top"/>
    </xf>
    <xf numFmtId="0" fontId="18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center" vertical="top"/>
    </xf>
    <xf numFmtId="0" fontId="62" fillId="0" borderId="0" xfId="0" applyFont="1" applyFill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center" vertical="center"/>
    </xf>
    <xf numFmtId="0" fontId="33" fillId="0" borderId="12" xfId="0" applyFont="1" applyBorder="1" applyAlignment="1" applyProtection="1">
      <alignment horizontal="center" vertical="center" wrapText="1"/>
    </xf>
    <xf numFmtId="0" fontId="33" fillId="0" borderId="10" xfId="0" applyFont="1" applyBorder="1" applyAlignment="1" applyProtection="1">
      <alignment horizontal="center" vertical="center" wrapText="1"/>
    </xf>
    <xf numFmtId="0" fontId="33" fillId="0" borderId="11" xfId="0" applyFont="1" applyBorder="1" applyAlignment="1" applyProtection="1">
      <alignment horizontal="center" vertical="center" wrapText="1"/>
    </xf>
    <xf numFmtId="0" fontId="33" fillId="0" borderId="67" xfId="0" applyFont="1" applyBorder="1" applyAlignment="1" applyProtection="1">
      <alignment horizontal="center" vertical="center" wrapText="1"/>
    </xf>
    <xf numFmtId="0" fontId="33" fillId="0" borderId="16" xfId="0" applyFont="1" applyBorder="1" applyAlignment="1" applyProtection="1">
      <alignment horizontal="center" vertical="center" wrapText="1"/>
    </xf>
    <xf numFmtId="0" fontId="33" fillId="0" borderId="68" xfId="0" applyFont="1" applyBorder="1" applyAlignment="1" applyProtection="1">
      <alignment horizontal="center" vertical="center" wrapText="1"/>
    </xf>
    <xf numFmtId="0" fontId="33" fillId="0" borderId="9" xfId="0" applyFont="1" applyBorder="1" applyAlignment="1" applyProtection="1">
      <alignment horizontal="center" vertical="center" wrapText="1"/>
    </xf>
    <xf numFmtId="0" fontId="33" fillId="0" borderId="69" xfId="0" applyFont="1" applyBorder="1" applyAlignment="1" applyProtection="1">
      <alignment horizontal="center" vertical="center" wrapText="1"/>
    </xf>
    <xf numFmtId="0" fontId="33" fillId="0" borderId="51" xfId="0" applyFont="1" applyBorder="1" applyAlignment="1" applyProtection="1">
      <alignment horizontal="center" vertical="center" wrapText="1"/>
    </xf>
    <xf numFmtId="0" fontId="33" fillId="0" borderId="54" xfId="0" applyFont="1" applyBorder="1" applyAlignment="1" applyProtection="1">
      <alignment horizontal="center" vertical="center" wrapText="1"/>
    </xf>
    <xf numFmtId="0" fontId="33" fillId="0" borderId="5" xfId="0" applyFont="1" applyBorder="1" applyAlignment="1" applyProtection="1">
      <alignment horizontal="center" vertical="center" wrapText="1"/>
    </xf>
    <xf numFmtId="0" fontId="33" fillId="0" borderId="45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29" xfId="0" applyFont="1" applyBorder="1" applyAlignment="1" applyProtection="1">
      <alignment horizontal="center" wrapText="1"/>
    </xf>
    <xf numFmtId="0" fontId="3" fillId="0" borderId="12" xfId="0" applyNumberFormat="1" applyFont="1" applyBorder="1" applyAlignment="1" applyProtection="1">
      <alignment horizontal="center"/>
    </xf>
    <xf numFmtId="0" fontId="3" fillId="0" borderId="10" xfId="0" applyNumberFormat="1" applyFont="1" applyBorder="1" applyAlignment="1" applyProtection="1">
      <alignment horizontal="center"/>
    </xf>
    <xf numFmtId="0" fontId="3" fillId="0" borderId="11" xfId="0" applyNumberFormat="1" applyFont="1" applyBorder="1" applyAlignment="1" applyProtection="1">
      <alignment horizontal="center"/>
    </xf>
    <xf numFmtId="0" fontId="3" fillId="0" borderId="45" xfId="0" applyNumberFormat="1" applyFont="1" applyBorder="1" applyAlignment="1" applyProtection="1">
      <alignment horizontal="center"/>
    </xf>
    <xf numFmtId="0" fontId="3" fillId="0" borderId="46" xfId="0" applyNumberFormat="1" applyFont="1" applyBorder="1" applyAlignment="1" applyProtection="1">
      <alignment horizontal="center"/>
    </xf>
    <xf numFmtId="0" fontId="3" fillId="0" borderId="48" xfId="0" applyNumberFormat="1" applyFont="1" applyBorder="1" applyAlignment="1" applyProtection="1">
      <alignment horizontal="center"/>
    </xf>
    <xf numFmtId="0" fontId="3" fillId="0" borderId="58" xfId="0" applyNumberFormat="1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 wrapText="1"/>
    </xf>
    <xf numFmtId="0" fontId="26" fillId="0" borderId="70" xfId="0" applyFont="1" applyBorder="1" applyAlignment="1" applyProtection="1">
      <alignment horizontal="center" wrapText="1"/>
    </xf>
    <xf numFmtId="0" fontId="3" fillId="0" borderId="13" xfId="0" applyNumberFormat="1" applyFont="1" applyBorder="1" applyAlignment="1" applyProtection="1">
      <alignment horizontal="center"/>
    </xf>
    <xf numFmtId="0" fontId="3" fillId="0" borderId="14" xfId="0" applyNumberFormat="1" applyFont="1" applyBorder="1" applyAlignment="1" applyProtection="1">
      <alignment horizontal="center"/>
    </xf>
    <xf numFmtId="0" fontId="3" fillId="0" borderId="15" xfId="0" applyNumberFormat="1" applyFont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55" xfId="0" applyNumberFormat="1" applyFont="1" applyFill="1" applyBorder="1" applyAlignment="1" applyProtection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0" fontId="3" fillId="0" borderId="56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>
      <alignment horizontal="center"/>
    </xf>
    <xf numFmtId="0" fontId="3" fillId="0" borderId="55" xfId="0" applyNumberFormat="1" applyFont="1" applyBorder="1" applyAlignment="1" applyProtection="1">
      <alignment horizontal="center"/>
    </xf>
    <xf numFmtId="0" fontId="3" fillId="0" borderId="56" xfId="0" applyNumberFormat="1" applyFont="1" applyBorder="1" applyAlignment="1" applyProtection="1">
      <alignment horizontal="center"/>
    </xf>
    <xf numFmtId="0" fontId="21" fillId="0" borderId="13" xfId="0" applyNumberFormat="1" applyFont="1" applyBorder="1" applyAlignment="1" applyProtection="1">
      <alignment horizontal="center"/>
    </xf>
    <xf numFmtId="0" fontId="21" fillId="0" borderId="14" xfId="0" applyNumberFormat="1" applyFont="1" applyBorder="1" applyAlignment="1" applyProtection="1">
      <alignment horizont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>
      <alignment horizontal="center"/>
    </xf>
    <xf numFmtId="0" fontId="21" fillId="0" borderId="14" xfId="0" applyNumberFormat="1" applyFont="1" applyFill="1" applyBorder="1" applyAlignment="1" applyProtection="1">
      <alignment horizontal="center"/>
    </xf>
    <xf numFmtId="0" fontId="21" fillId="0" borderId="56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/>
    <xf numFmtId="0" fontId="34" fillId="0" borderId="16" xfId="0" applyNumberFormat="1" applyFont="1" applyFill="1" applyBorder="1" applyAlignment="1" applyProtection="1">
      <alignment horizontal="left"/>
    </xf>
    <xf numFmtId="0" fontId="34" fillId="0" borderId="0" xfId="0" applyNumberFormat="1" applyFont="1" applyFill="1" applyBorder="1" applyAlignment="1" applyProtection="1">
      <alignment horizontal="left"/>
    </xf>
    <xf numFmtId="0" fontId="26" fillId="0" borderId="16" xfId="0" applyNumberFormat="1" applyFont="1" applyFill="1" applyBorder="1" applyAlignment="1" applyProtection="1">
      <alignment horizontal="center"/>
    </xf>
    <xf numFmtId="0" fontId="34" fillId="0" borderId="16" xfId="0" applyFont="1" applyFill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34" fillId="0" borderId="16" xfId="0" applyNumberFormat="1" applyFont="1" applyFill="1" applyBorder="1" applyAlignment="1" applyProtection="1">
      <alignment horizontal="center"/>
    </xf>
    <xf numFmtId="0" fontId="34" fillId="0" borderId="16" xfId="0" applyNumberFormat="1" applyFont="1" applyBorder="1" applyAlignment="1" applyProtection="1">
      <alignment horizontal="center"/>
    </xf>
    <xf numFmtId="0" fontId="69" fillId="0" borderId="0" xfId="0" applyFont="1"/>
    <xf numFmtId="0" fontId="23" fillId="0" borderId="0" xfId="0" applyFont="1" applyAlignment="1">
      <alignment horizontal="center"/>
    </xf>
    <xf numFmtId="0" fontId="35" fillId="0" borderId="4" xfId="0" applyFont="1" applyBorder="1" applyAlignment="1">
      <alignment horizontal="center" vertical="center" textRotation="90" wrapText="1"/>
    </xf>
    <xf numFmtId="0" fontId="35" fillId="0" borderId="53" xfId="0" applyFont="1" applyBorder="1" applyAlignment="1">
      <alignment horizontal="center" vertical="center" textRotation="90" wrapText="1"/>
    </xf>
    <xf numFmtId="0" fontId="35" fillId="0" borderId="20" xfId="0" applyFont="1" applyBorder="1" applyAlignment="1">
      <alignment horizontal="center" vertical="center" wrapText="1"/>
    </xf>
    <xf numFmtId="0" fontId="1" fillId="0" borderId="0" xfId="0" applyFont="1"/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7" fillId="0" borderId="23" xfId="0" applyFont="1" applyBorder="1" applyAlignment="1">
      <alignment vertical="center" wrapText="1"/>
    </xf>
    <xf numFmtId="0" fontId="65" fillId="0" borderId="0" xfId="0" applyFont="1" applyFill="1" applyAlignment="1">
      <alignment horizontal="center" vertical="center"/>
    </xf>
    <xf numFmtId="0" fontId="69" fillId="0" borderId="0" xfId="0" applyFont="1" applyFill="1"/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 horizontal="left" wrapText="1"/>
    </xf>
    <xf numFmtId="0" fontId="65" fillId="0" borderId="0" xfId="0" applyFont="1" applyFill="1"/>
    <xf numFmtId="0" fontId="71" fillId="0" borderId="4" xfId="0" applyFont="1" applyBorder="1" applyAlignment="1">
      <alignment horizontal="center" vertical="center"/>
    </xf>
    <xf numFmtId="0" fontId="0" fillId="0" borderId="0" xfId="0" applyFont="1" applyFill="1"/>
    <xf numFmtId="0" fontId="71" fillId="0" borderId="62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/>
    <xf numFmtId="0" fontId="7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0" fillId="0" borderId="0" xfId="0" applyFill="1"/>
    <xf numFmtId="0" fontId="72" fillId="0" borderId="62" xfId="0" applyFont="1" applyBorder="1" applyAlignment="1">
      <alignment horizontal="center" vertical="center"/>
    </xf>
    <xf numFmtId="0" fontId="73" fillId="2" borderId="16" xfId="0" applyFont="1" applyFill="1" applyBorder="1" applyAlignment="1">
      <alignment horizontal="center" vertical="center"/>
    </xf>
    <xf numFmtId="0" fontId="73" fillId="2" borderId="69" xfId="0" applyFont="1" applyFill="1" applyBorder="1" applyAlignment="1">
      <alignment horizontal="center" vertical="center"/>
    </xf>
    <xf numFmtId="0" fontId="73" fillId="2" borderId="10" xfId="0" applyFont="1" applyFill="1" applyBorder="1" applyAlignment="1">
      <alignment horizontal="center" vertical="center"/>
    </xf>
    <xf numFmtId="0" fontId="73" fillId="2" borderId="11" xfId="0" applyFont="1" applyFill="1" applyBorder="1" applyAlignment="1">
      <alignment horizontal="center" vertical="center"/>
    </xf>
    <xf numFmtId="0" fontId="71" fillId="2" borderId="10" xfId="0" applyFont="1" applyFill="1" applyBorder="1" applyAlignment="1">
      <alignment horizontal="center" vertical="center"/>
    </xf>
    <xf numFmtId="0" fontId="71" fillId="2" borderId="11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165" fontId="71" fillId="0" borderId="11" xfId="0" applyNumberFormat="1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left" vertical="center"/>
    </xf>
    <xf numFmtId="0" fontId="72" fillId="0" borderId="65" xfId="0" applyFont="1" applyBorder="1" applyAlignment="1">
      <alignment horizontal="center" vertical="center"/>
    </xf>
    <xf numFmtId="0" fontId="72" fillId="0" borderId="71" xfId="0" applyFont="1" applyBorder="1" applyAlignment="1">
      <alignment horizontal="left" vertical="center"/>
    </xf>
    <xf numFmtId="0" fontId="72" fillId="0" borderId="72" xfId="0" applyFont="1" applyBorder="1" applyAlignment="1">
      <alignment horizontal="center" vertical="center"/>
    </xf>
    <xf numFmtId="0" fontId="72" fillId="0" borderId="60" xfId="0" applyFont="1" applyBorder="1" applyAlignment="1">
      <alignment horizontal="left" vertical="center" wrapText="1"/>
    </xf>
    <xf numFmtId="0" fontId="72" fillId="0" borderId="59" xfId="0" applyFont="1" applyBorder="1" applyAlignment="1">
      <alignment horizontal="center" vertical="center" wrapText="1"/>
    </xf>
    <xf numFmtId="0" fontId="71" fillId="0" borderId="62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62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6" fillId="0" borderId="10" xfId="0" quotePrefix="1" applyFont="1" applyBorder="1" applyAlignment="1">
      <alignment horizontal="center" vertical="center"/>
    </xf>
    <xf numFmtId="0" fontId="73" fillId="2" borderId="49" xfId="0" applyFont="1" applyFill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71" fillId="0" borderId="50" xfId="0" applyFont="1" applyFill="1" applyBorder="1" applyAlignment="1">
      <alignment horizontal="center" vertical="center"/>
    </xf>
    <xf numFmtId="0" fontId="72" fillId="3" borderId="17" xfId="0" applyFont="1" applyFill="1" applyBorder="1" applyAlignment="1">
      <alignment horizontal="left" vertical="center"/>
    </xf>
    <xf numFmtId="0" fontId="72" fillId="3" borderId="65" xfId="0" applyFont="1" applyFill="1" applyBorder="1" applyAlignment="1">
      <alignment horizontal="center" vertical="center"/>
    </xf>
    <xf numFmtId="0" fontId="72" fillId="3" borderId="71" xfId="0" applyFont="1" applyFill="1" applyBorder="1" applyAlignment="1">
      <alignment horizontal="left" vertical="center"/>
    </xf>
    <xf numFmtId="0" fontId="72" fillId="3" borderId="72" xfId="0" applyFont="1" applyFill="1" applyBorder="1" applyAlignment="1">
      <alignment horizontal="center" vertical="center"/>
    </xf>
    <xf numFmtId="0" fontId="72" fillId="3" borderId="60" xfId="0" applyFont="1" applyFill="1" applyBorder="1" applyAlignment="1">
      <alignment horizontal="left" vertical="center" wrapText="1"/>
    </xf>
    <xf numFmtId="0" fontId="72" fillId="3" borderId="59" xfId="0" applyFont="1" applyFill="1" applyBorder="1" applyAlignment="1">
      <alignment horizontal="center" vertical="center" wrapText="1"/>
    </xf>
    <xf numFmtId="0" fontId="71" fillId="2" borderId="16" xfId="0" applyFont="1" applyFill="1" applyBorder="1" applyAlignment="1">
      <alignment horizontal="center" vertical="center"/>
    </xf>
    <xf numFmtId="0" fontId="71" fillId="2" borderId="69" xfId="0" applyFont="1" applyFill="1" applyBorder="1" applyAlignment="1">
      <alignment horizontal="center" vertical="center"/>
    </xf>
    <xf numFmtId="0" fontId="72" fillId="0" borderId="59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vertical="top"/>
    </xf>
    <xf numFmtId="0" fontId="23" fillId="0" borderId="0" xfId="0" applyFont="1" applyFill="1" applyBorder="1" applyAlignment="1" applyProtection="1">
      <alignment horizontal="left" vertical="top"/>
    </xf>
    <xf numFmtId="0" fontId="23" fillId="0" borderId="0" xfId="0" applyFont="1" applyBorder="1" applyAlignment="1" applyProtection="1">
      <alignment horizontal="left" vertical="top"/>
    </xf>
    <xf numFmtId="0" fontId="18" fillId="0" borderId="0" xfId="0" applyFont="1" applyFill="1" applyBorder="1" applyProtection="1"/>
    <xf numFmtId="0" fontId="2" fillId="0" borderId="3" xfId="0" applyFont="1" applyFill="1" applyBorder="1" applyProtection="1"/>
    <xf numFmtId="0" fontId="18" fillId="0" borderId="0" xfId="0" applyFont="1" applyFill="1" applyBorder="1" applyAlignment="1" applyProtection="1">
      <alignment horizontal="center"/>
    </xf>
    <xf numFmtId="49" fontId="22" fillId="0" borderId="23" xfId="0" applyNumberFormat="1" applyFont="1" applyBorder="1" applyAlignment="1" applyProtection="1">
      <alignment horizontal="center" vertical="center"/>
    </xf>
    <xf numFmtId="49" fontId="22" fillId="0" borderId="26" xfId="0" applyNumberFormat="1" applyFont="1" applyBorder="1" applyAlignment="1" applyProtection="1">
      <alignment horizontal="center" vertical="center"/>
    </xf>
    <xf numFmtId="49" fontId="22" fillId="0" borderId="25" xfId="0" applyNumberFormat="1" applyFont="1" applyBorder="1" applyAlignment="1" applyProtection="1">
      <alignment horizontal="center" vertical="center"/>
    </xf>
    <xf numFmtId="49" fontId="22" fillId="0" borderId="24" xfId="0" applyNumberFormat="1" applyFont="1" applyBorder="1" applyAlignment="1" applyProtection="1">
      <alignment horizontal="center" vertical="center"/>
    </xf>
    <xf numFmtId="49" fontId="22" fillId="0" borderId="6" xfId="0" applyNumberFormat="1" applyFont="1" applyBorder="1" applyAlignment="1" applyProtection="1">
      <alignment horizontal="center" vertical="center"/>
    </xf>
    <xf numFmtId="49" fontId="22" fillId="0" borderId="8" xfId="0" applyNumberFormat="1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31" fillId="0" borderId="28" xfId="0" applyFont="1" applyBorder="1" applyAlignment="1" applyProtection="1">
      <alignment horizontal="center" vertical="center" textRotation="90"/>
    </xf>
    <xf numFmtId="0" fontId="33" fillId="0" borderId="61" xfId="0" applyFont="1" applyBorder="1" applyAlignment="1" applyProtection="1">
      <alignment horizontal="center" vertical="center" textRotation="90"/>
    </xf>
    <xf numFmtId="0" fontId="33" fillId="0" borderId="66" xfId="0" applyFont="1" applyBorder="1" applyAlignment="1" applyProtection="1">
      <alignment horizontal="center" vertical="center" textRotation="90"/>
    </xf>
    <xf numFmtId="0" fontId="22" fillId="0" borderId="24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24" xfId="0" applyNumberFormat="1" applyFont="1" applyBorder="1" applyAlignment="1" applyProtection="1">
      <alignment horizontal="center" vertical="center"/>
    </xf>
    <xf numFmtId="0" fontId="22" fillId="0" borderId="6" xfId="0" applyNumberFormat="1" applyFont="1" applyBorder="1" applyAlignment="1" applyProtection="1">
      <alignment horizontal="center" vertical="center"/>
    </xf>
    <xf numFmtId="0" fontId="22" fillId="0" borderId="8" xfId="0" applyNumberFormat="1" applyFont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horizont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</xf>
    <xf numFmtId="0" fontId="22" fillId="0" borderId="24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0" fontId="20" fillId="0" borderId="1" xfId="0" applyNumberFormat="1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vertical="center"/>
    </xf>
    <xf numFmtId="0" fontId="20" fillId="0" borderId="11" xfId="0" applyFont="1" applyFill="1" applyBorder="1" applyAlignment="1" applyProtection="1">
      <alignment vertical="center"/>
    </xf>
    <xf numFmtId="0" fontId="29" fillId="0" borderId="49" xfId="0" applyNumberFormat="1" applyFont="1" applyFill="1" applyBorder="1" applyAlignment="1" applyProtection="1">
      <alignment horizontal="center" vertical="center"/>
    </xf>
    <xf numFmtId="0" fontId="29" fillId="0" borderId="48" xfId="0" applyNumberFormat="1" applyFont="1" applyFill="1" applyBorder="1" applyAlignment="1" applyProtection="1">
      <alignment horizontal="center" vertical="center"/>
    </xf>
    <xf numFmtId="0" fontId="29" fillId="0" borderId="58" xfId="0" applyFont="1" applyFill="1" applyBorder="1" applyAlignment="1" applyProtection="1">
      <alignment horizontal="center" vertical="center"/>
    </xf>
    <xf numFmtId="0" fontId="29" fillId="0" borderId="49" xfId="0" applyFont="1" applyFill="1" applyBorder="1" applyAlignment="1" applyProtection="1">
      <alignment horizontal="center" vertical="center"/>
    </xf>
    <xf numFmtId="0" fontId="29" fillId="0" borderId="49" xfId="0" applyFont="1" applyFill="1" applyBorder="1" applyProtection="1"/>
    <xf numFmtId="0" fontId="29" fillId="0" borderId="12" xfId="0" applyFont="1" applyFill="1" applyBorder="1" applyAlignment="1" applyProtection="1">
      <alignment horizontal="center" vertic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45" xfId="0" applyNumberFormat="1" applyFont="1" applyFill="1" applyBorder="1" applyAlignment="1" applyProtection="1">
      <alignment horizontal="center" vertical="center"/>
    </xf>
    <xf numFmtId="0" fontId="29" fillId="0" borderId="10" xfId="0" applyNumberFormat="1" applyFont="1" applyFill="1" applyBorder="1" applyAlignment="1" applyProtection="1">
      <alignment horizontal="center" vertical="center"/>
    </xf>
    <xf numFmtId="0" fontId="29" fillId="0" borderId="10" xfId="0" applyFont="1" applyFill="1" applyBorder="1" applyProtection="1"/>
    <xf numFmtId="0" fontId="29" fillId="0" borderId="11" xfId="0" applyNumberFormat="1" applyFont="1" applyFill="1" applyBorder="1" applyAlignment="1" applyProtection="1">
      <alignment horizontal="center" vertical="center"/>
    </xf>
    <xf numFmtId="49" fontId="29" fillId="0" borderId="33" xfId="0" applyNumberFormat="1" applyFont="1" applyFill="1" applyBorder="1" applyAlignment="1" applyProtection="1">
      <alignment horizontal="center" vertical="center" wrapText="1"/>
    </xf>
    <xf numFmtId="49" fontId="29" fillId="0" borderId="2" xfId="0" applyNumberFormat="1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 wrapText="1"/>
    </xf>
    <xf numFmtId="0" fontId="29" fillId="0" borderId="12" xfId="0" applyFont="1" applyFill="1" applyBorder="1" applyAlignment="1" applyProtection="1">
      <alignment vertical="center" wrapText="1"/>
    </xf>
    <xf numFmtId="0" fontId="29" fillId="0" borderId="10" xfId="0" applyFont="1" applyFill="1" applyBorder="1" applyAlignment="1" applyProtection="1">
      <alignment vertical="center" wrapText="1"/>
    </xf>
    <xf numFmtId="0" fontId="29" fillId="0" borderId="11" xfId="0" applyFont="1" applyFill="1" applyBorder="1" applyAlignment="1" applyProtection="1">
      <alignment vertical="center" wrapText="1"/>
    </xf>
    <xf numFmtId="0" fontId="29" fillId="0" borderId="46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49" fontId="29" fillId="0" borderId="34" xfId="0" applyNumberFormat="1" applyFont="1" applyFill="1" applyBorder="1" applyAlignment="1" applyProtection="1">
      <alignment horizontal="center" vertical="center" wrapText="1"/>
    </xf>
    <xf numFmtId="0" fontId="29" fillId="0" borderId="36" xfId="0" applyFont="1" applyFill="1" applyBorder="1" applyAlignment="1" applyProtection="1">
      <alignment horizontal="left" vertical="center" wrapText="1" shrinkToFit="1"/>
    </xf>
    <xf numFmtId="0" fontId="29" fillId="0" borderId="1" xfId="0" applyFont="1" applyFill="1" applyBorder="1" applyAlignment="1" applyProtection="1">
      <alignment horizontal="left" vertical="center" wrapText="1" shrinkToFit="1"/>
    </xf>
    <xf numFmtId="0" fontId="29" fillId="0" borderId="35" xfId="0" applyFont="1" applyFill="1" applyBorder="1" applyAlignment="1" applyProtection="1">
      <alignment horizontal="left" vertical="center" wrapText="1"/>
    </xf>
    <xf numFmtId="0" fontId="29" fillId="0" borderId="29" xfId="0" applyFont="1" applyFill="1" applyBorder="1" applyAlignment="1" applyProtection="1">
      <alignment horizontal="left" vertical="center" wrapText="1"/>
    </xf>
    <xf numFmtId="0" fontId="29" fillId="0" borderId="12" xfId="0" applyFont="1" applyFill="1" applyBorder="1" applyAlignment="1" applyProtection="1">
      <alignment vertical="center"/>
    </xf>
    <xf numFmtId="0" fontId="29" fillId="0" borderId="10" xfId="0" applyFont="1" applyFill="1" applyBorder="1" applyAlignment="1" applyProtection="1">
      <alignment vertical="center"/>
    </xf>
    <xf numFmtId="0" fontId="29" fillId="0" borderId="29" xfId="0" applyFont="1" applyFill="1" applyBorder="1" applyAlignment="1" applyProtection="1">
      <alignment horizontal="center" vertical="center"/>
    </xf>
    <xf numFmtId="0" fontId="29" fillId="0" borderId="45" xfId="0" applyFont="1" applyFill="1" applyBorder="1" applyAlignment="1" applyProtection="1">
      <alignment horizontal="center" vertical="center"/>
    </xf>
    <xf numFmtId="0" fontId="29" fillId="0" borderId="58" xfId="0" applyFont="1" applyFill="1" applyBorder="1" applyAlignment="1" applyProtection="1">
      <alignment vertical="center"/>
    </xf>
    <xf numFmtId="0" fontId="29" fillId="0" borderId="49" xfId="0" applyFont="1" applyFill="1" applyBorder="1" applyAlignment="1" applyProtection="1">
      <alignment vertical="center"/>
    </xf>
    <xf numFmtId="0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58" xfId="0" applyNumberFormat="1" applyFont="1" applyFill="1" applyBorder="1" applyAlignment="1" applyProtection="1">
      <alignment horizontal="center" vertical="center"/>
    </xf>
    <xf numFmtId="0" fontId="29" fillId="0" borderId="50" xfId="0" applyNumberFormat="1" applyFont="1" applyFill="1" applyBorder="1" applyAlignment="1" applyProtection="1">
      <alignment horizontal="center" vertical="center"/>
    </xf>
    <xf numFmtId="0" fontId="29" fillId="0" borderId="47" xfId="0" applyNumberFormat="1" applyFont="1" applyFill="1" applyBorder="1" applyAlignment="1" applyProtection="1">
      <alignment horizontal="center" vertical="center"/>
    </xf>
    <xf numFmtId="0" fontId="29" fillId="0" borderId="14" xfId="0" applyNumberFormat="1" applyFont="1" applyFill="1" applyBorder="1" applyAlignment="1" applyProtection="1">
      <alignment horizontal="center" vertical="center"/>
    </xf>
    <xf numFmtId="0" fontId="29" fillId="0" borderId="12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9" fillId="0" borderId="11" xfId="0" applyFont="1" applyFill="1" applyBorder="1" applyAlignment="1" applyProtection="1">
      <alignment horizontal="left" vertical="center" wrapText="1"/>
      <protection locked="0"/>
    </xf>
    <xf numFmtId="0" fontId="29" fillId="0" borderId="45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45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left" vertical="center" wrapText="1" shrinkToFit="1"/>
    </xf>
    <xf numFmtId="0" fontId="29" fillId="0" borderId="14" xfId="0" applyFont="1" applyFill="1" applyBorder="1" applyAlignment="1" applyProtection="1">
      <alignment horizontal="left" vertical="center" wrapText="1" shrinkToFit="1"/>
    </xf>
    <xf numFmtId="0" fontId="29" fillId="0" borderId="15" xfId="0" applyFont="1" applyFill="1" applyBorder="1" applyAlignment="1" applyProtection="1">
      <alignment horizontal="left" vertical="center" wrapText="1" shrinkToFit="1"/>
    </xf>
    <xf numFmtId="0" fontId="29" fillId="0" borderId="55" xfId="0" applyNumberFormat="1" applyFont="1" applyFill="1" applyBorder="1" applyAlignment="1" applyProtection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29" fillId="0" borderId="56" xfId="0" applyNumberFormat="1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9" fillId="0" borderId="45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44" fillId="0" borderId="3" xfId="0" applyNumberFormat="1" applyFont="1" applyFill="1" applyBorder="1" applyAlignment="1" applyProtection="1">
      <alignment horizontal="center" vertical="center"/>
    </xf>
    <xf numFmtId="0" fontId="44" fillId="0" borderId="22" xfId="0" applyNumberFormat="1" applyFont="1" applyFill="1" applyBorder="1" applyAlignment="1" applyProtection="1">
      <alignment horizontal="center" vertical="center"/>
    </xf>
    <xf numFmtId="0" fontId="44" fillId="0" borderId="23" xfId="0" applyNumberFormat="1" applyFont="1" applyFill="1" applyBorder="1" applyAlignment="1" applyProtection="1">
      <alignment horizontal="center" vertical="center"/>
    </xf>
    <xf numFmtId="0" fontId="44" fillId="0" borderId="26" xfId="0" applyNumberFormat="1" applyFont="1" applyFill="1" applyBorder="1" applyAlignment="1" applyProtection="1">
      <alignment horizontal="center" vertical="center"/>
    </xf>
    <xf numFmtId="0" fontId="44" fillId="0" borderId="32" xfId="0" applyNumberFormat="1" applyFont="1" applyFill="1" applyBorder="1" applyAlignment="1" applyProtection="1">
      <alignment horizontal="center" vertical="center"/>
    </xf>
    <xf numFmtId="0" fontId="44" fillId="0" borderId="38" xfId="0" applyNumberFormat="1" applyFont="1" applyFill="1" applyBorder="1" applyAlignment="1" applyProtection="1">
      <alignment horizontal="center" vertical="center"/>
    </xf>
    <xf numFmtId="0" fontId="29" fillId="0" borderId="53" xfId="0" applyFont="1" applyFill="1" applyBorder="1" applyAlignment="1" applyProtection="1">
      <alignment horizontal="center" vertical="center"/>
      <protection locked="0"/>
    </xf>
    <xf numFmtId="0" fontId="29" fillId="0" borderId="54" xfId="0" applyFont="1" applyFill="1" applyBorder="1" applyAlignment="1" applyProtection="1">
      <alignment horizontal="center" vertical="center"/>
      <protection locked="0"/>
    </xf>
    <xf numFmtId="0" fontId="29" fillId="0" borderId="52" xfId="0" applyFont="1" applyFill="1" applyBorder="1" applyAlignment="1" applyProtection="1">
      <alignment horizontal="center" vertical="center"/>
      <protection locked="0"/>
    </xf>
    <xf numFmtId="0" fontId="29" fillId="0" borderId="7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Protection="1"/>
    <xf numFmtId="0" fontId="29" fillId="0" borderId="54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20" fillId="0" borderId="49" xfId="0" applyFont="1" applyFill="1" applyBorder="1" applyAlignment="1" applyProtection="1">
      <alignment vertical="center"/>
    </xf>
    <xf numFmtId="0" fontId="20" fillId="0" borderId="50" xfId="0" applyFont="1" applyFill="1" applyBorder="1" applyAlignment="1" applyProtection="1">
      <alignment vertical="center"/>
    </xf>
    <xf numFmtId="0" fontId="29" fillId="0" borderId="51" xfId="0" applyNumberFormat="1" applyFont="1" applyFill="1" applyBorder="1" applyAlignment="1" applyProtection="1">
      <alignment horizontal="center" vertical="center"/>
      <protection locked="0"/>
    </xf>
    <xf numFmtId="0" fontId="29" fillId="0" borderId="54" xfId="0" applyNumberFormat="1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center" vertical="center" wrapText="1"/>
    </xf>
    <xf numFmtId="0" fontId="20" fillId="0" borderId="26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 applyProtection="1">
      <alignment horizontal="left" vertical="center" wrapText="1"/>
      <protection locked="0"/>
    </xf>
    <xf numFmtId="0" fontId="29" fillId="0" borderId="54" xfId="0" applyFont="1" applyFill="1" applyBorder="1" applyAlignment="1" applyProtection="1">
      <alignment horizontal="left" vertical="center" wrapText="1"/>
      <protection locked="0"/>
    </xf>
    <xf numFmtId="0" fontId="29" fillId="0" borderId="52" xfId="0" applyFont="1" applyFill="1" applyBorder="1" applyAlignment="1" applyProtection="1">
      <alignment horizontal="left" vertical="center" wrapText="1"/>
      <protection locked="0"/>
    </xf>
    <xf numFmtId="0" fontId="29" fillId="0" borderId="7" xfId="0" applyNumberFormat="1" applyFont="1" applyFill="1" applyBorder="1" applyAlignment="1" applyProtection="1">
      <alignment horizontal="center" vertical="center"/>
      <protection locked="0"/>
    </xf>
    <xf numFmtId="0" fontId="29" fillId="0" borderId="52" xfId="0" applyNumberFormat="1" applyFont="1" applyFill="1" applyBorder="1" applyAlignment="1" applyProtection="1">
      <alignment horizontal="center" vertical="center"/>
      <protection locked="0"/>
    </xf>
    <xf numFmtId="0" fontId="29" fillId="0" borderId="46" xfId="0" applyFont="1" applyFill="1" applyBorder="1" applyAlignment="1" applyProtection="1">
      <alignment horizontal="center" vertical="center"/>
      <protection locked="0"/>
    </xf>
    <xf numFmtId="11" fontId="13" fillId="0" borderId="0" xfId="0" applyNumberFormat="1" applyFont="1" applyFill="1" applyBorder="1" applyAlignment="1" applyProtection="1">
      <alignment horizontal="center" wrapText="1"/>
    </xf>
    <xf numFmtId="0" fontId="65" fillId="0" borderId="0" xfId="0" applyFont="1" applyFill="1" applyBorder="1" applyAlignment="1">
      <alignment horizontal="center"/>
    </xf>
    <xf numFmtId="49" fontId="34" fillId="0" borderId="0" xfId="0" applyNumberFormat="1" applyFont="1" applyFill="1" applyBorder="1" applyAlignment="1" applyProtection="1">
      <alignment horizontal="left" vertical="justify"/>
    </xf>
    <xf numFmtId="11" fontId="3" fillId="0" borderId="1" xfId="0" applyNumberFormat="1" applyFont="1" applyFill="1" applyBorder="1" applyAlignment="1" applyProtection="1">
      <alignment horizontal="center" wrapText="1"/>
    </xf>
    <xf numFmtId="49" fontId="46" fillId="0" borderId="0" xfId="0" applyNumberFormat="1" applyFont="1" applyFill="1" applyBorder="1" applyAlignment="1" applyProtection="1">
      <alignment horizontal="center"/>
    </xf>
    <xf numFmtId="0" fontId="21" fillId="0" borderId="3" xfId="0" applyNumberFormat="1" applyFont="1" applyFill="1" applyBorder="1" applyAlignment="1" applyProtection="1">
      <alignment horizontal="center"/>
    </xf>
    <xf numFmtId="0" fontId="29" fillId="0" borderId="12" xfId="0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horizontal="center" vertical="center"/>
      <protection locked="0"/>
    </xf>
    <xf numFmtId="11" fontId="63" fillId="0" borderId="0" xfId="0" applyNumberFormat="1" applyFont="1" applyFill="1" applyBorder="1" applyAlignment="1" applyProtection="1">
      <alignment horizontal="center" wrapText="1"/>
    </xf>
    <xf numFmtId="0" fontId="64" fillId="0" borderId="0" xfId="0" applyFont="1" applyFill="1" applyBorder="1" applyAlignment="1">
      <alignment horizontal="center"/>
    </xf>
    <xf numFmtId="49" fontId="49" fillId="0" borderId="0" xfId="0" applyNumberFormat="1" applyFont="1" applyFill="1" applyBorder="1" applyAlignment="1" applyProtection="1">
      <alignment horizontal="right" vertical="justify"/>
    </xf>
    <xf numFmtId="49" fontId="66" fillId="0" borderId="0" xfId="0" applyNumberFormat="1" applyFont="1" applyFill="1" applyBorder="1" applyAlignment="1" applyProtection="1">
      <alignment horizontal="left" vertical="justify"/>
    </xf>
    <xf numFmtId="1" fontId="18" fillId="0" borderId="61" xfId="0" applyNumberFormat="1" applyFont="1" applyFill="1" applyBorder="1" applyAlignment="1" applyProtection="1">
      <alignment horizontal="center" vertical="center"/>
    </xf>
    <xf numFmtId="1" fontId="18" fillId="0" borderId="19" xfId="0" applyNumberFormat="1" applyFont="1" applyFill="1" applyBorder="1" applyAlignment="1" applyProtection="1">
      <alignment horizontal="center" vertical="center"/>
    </xf>
    <xf numFmtId="0" fontId="18" fillId="0" borderId="62" xfId="0" applyNumberFormat="1" applyFont="1" applyFill="1" applyBorder="1" applyAlignment="1" applyProtection="1">
      <alignment horizontal="center" vertical="center"/>
    </xf>
    <xf numFmtId="0" fontId="18" fillId="0" borderId="63" xfId="0" applyNumberFormat="1" applyFont="1" applyFill="1" applyBorder="1" applyAlignment="1" applyProtection="1">
      <alignment horizontal="center" vertical="center"/>
    </xf>
    <xf numFmtId="0" fontId="18" fillId="0" borderId="64" xfId="0" applyNumberFormat="1" applyFont="1" applyFill="1" applyBorder="1" applyAlignment="1" applyProtection="1">
      <alignment horizontal="center" vertical="center"/>
    </xf>
    <xf numFmtId="0" fontId="29" fillId="0" borderId="51" xfId="0" applyFont="1" applyFill="1" applyBorder="1" applyAlignment="1" applyProtection="1">
      <alignment horizontal="right" vertical="top" wrapText="1"/>
    </xf>
    <xf numFmtId="0" fontId="29" fillId="0" borderId="54" xfId="0" applyFont="1" applyFill="1" applyBorder="1" applyAlignment="1" applyProtection="1">
      <alignment horizontal="right" vertical="top" wrapText="1"/>
    </xf>
    <xf numFmtId="0" fontId="29" fillId="0" borderId="16" xfId="0" applyFont="1" applyFill="1" applyBorder="1" applyAlignment="1" applyProtection="1">
      <alignment horizontal="right" vertical="top" wrapText="1"/>
    </xf>
    <xf numFmtId="0" fontId="18" fillId="0" borderId="54" xfId="0" applyNumberFormat="1" applyFont="1" applyFill="1" applyBorder="1" applyAlignment="1" applyProtection="1">
      <alignment horizontal="center" vertical="center"/>
    </xf>
    <xf numFmtId="0" fontId="18" fillId="0" borderId="52" xfId="0" applyNumberFormat="1" applyFont="1" applyFill="1" applyBorder="1" applyAlignment="1" applyProtection="1">
      <alignment horizontal="center" vertical="center"/>
    </xf>
    <xf numFmtId="1" fontId="18" fillId="0" borderId="20" xfId="0" applyNumberFormat="1" applyFont="1" applyFill="1" applyBorder="1" applyAlignment="1" applyProtection="1">
      <alignment horizontal="center" vertical="center"/>
    </xf>
    <xf numFmtId="49" fontId="53" fillId="0" borderId="2" xfId="0" applyNumberFormat="1" applyFont="1" applyFill="1" applyBorder="1" applyAlignment="1" applyProtection="1">
      <alignment horizontal="right" vertical="justify"/>
    </xf>
    <xf numFmtId="0" fontId="52" fillId="0" borderId="2" xfId="0" applyFont="1" applyFill="1" applyBorder="1" applyAlignment="1" applyProtection="1">
      <alignment horizontal="center" vertical="top"/>
    </xf>
    <xf numFmtId="49" fontId="53" fillId="0" borderId="2" xfId="0" applyNumberFormat="1" applyFont="1" applyFill="1" applyBorder="1" applyAlignment="1" applyProtection="1">
      <alignment horizontal="center" vertical="justify"/>
    </xf>
    <xf numFmtId="0" fontId="52" fillId="0" borderId="0" xfId="0" applyFont="1" applyFill="1" applyBorder="1" applyAlignment="1" applyProtection="1">
      <alignment horizontal="center" vertical="top"/>
    </xf>
    <xf numFmtId="164" fontId="38" fillId="0" borderId="0" xfId="1" applyNumberFormat="1" applyFont="1" applyFill="1" applyBorder="1" applyAlignment="1" applyProtection="1">
      <alignment horizontal="right" vertical="top"/>
    </xf>
    <xf numFmtId="0" fontId="29" fillId="0" borderId="13" xfId="0" applyFont="1" applyFill="1" applyBorder="1" applyAlignment="1" applyProtection="1">
      <alignment horizontal="right" vertical="top" wrapText="1"/>
    </xf>
    <xf numFmtId="0" fontId="29" fillId="0" borderId="14" xfId="0" applyFont="1" applyFill="1" applyBorder="1" applyAlignment="1" applyProtection="1">
      <alignment horizontal="right" vertical="top" wrapText="1"/>
    </xf>
    <xf numFmtId="0" fontId="18" fillId="0" borderId="14" xfId="0" applyNumberFormat="1" applyFont="1" applyFill="1" applyBorder="1" applyAlignment="1" applyProtection="1">
      <alignment horizontal="center" vertical="center"/>
    </xf>
    <xf numFmtId="0" fontId="18" fillId="0" borderId="15" xfId="0" applyNumberFormat="1" applyFont="1" applyFill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18" fillId="0" borderId="53" xfId="0" applyNumberFormat="1" applyFont="1" applyFill="1" applyBorder="1" applyAlignment="1" applyProtection="1">
      <alignment horizontal="center" vertical="center"/>
    </xf>
    <xf numFmtId="0" fontId="18" fillId="0" borderId="44" xfId="0" applyNumberFormat="1" applyFont="1" applyFill="1" applyBorder="1" applyAlignment="1" applyProtection="1">
      <alignment horizontal="center" vertical="center"/>
    </xf>
    <xf numFmtId="0" fontId="29" fillId="0" borderId="12" xfId="0" applyFont="1" applyFill="1" applyBorder="1" applyAlignment="1" applyProtection="1">
      <alignment horizontal="right" vertical="top" wrapText="1"/>
    </xf>
    <xf numFmtId="0" fontId="29" fillId="0" borderId="10" xfId="0" applyFont="1" applyFill="1" applyBorder="1" applyAlignment="1" applyProtection="1">
      <alignment horizontal="right" vertical="top" wrapText="1"/>
    </xf>
    <xf numFmtId="0" fontId="18" fillId="0" borderId="11" xfId="0" applyNumberFormat="1" applyFont="1" applyFill="1" applyBorder="1" applyAlignment="1" applyProtection="1">
      <alignment horizontal="center" vertical="center"/>
    </xf>
    <xf numFmtId="0" fontId="18" fillId="0" borderId="3" xfId="0" applyNumberFormat="1" applyFont="1" applyFill="1" applyBorder="1" applyAlignment="1" applyProtection="1">
      <alignment horizontal="center" vertical="center"/>
    </xf>
    <xf numFmtId="0" fontId="18" fillId="0" borderId="22" xfId="0" applyNumberFormat="1" applyFont="1" applyFill="1" applyBorder="1" applyAlignment="1" applyProtection="1">
      <alignment horizontal="center" vertical="center"/>
    </xf>
    <xf numFmtId="0" fontId="18" fillId="0" borderId="21" xfId="0" applyNumberFormat="1" applyFont="1" applyFill="1" applyBorder="1" applyAlignment="1" applyProtection="1">
      <alignment horizontal="center" vertical="center"/>
    </xf>
    <xf numFmtId="1" fontId="18" fillId="0" borderId="37" xfId="0" applyNumberFormat="1" applyFont="1" applyFill="1" applyBorder="1" applyAlignment="1" applyProtection="1">
      <alignment horizontal="center" vertical="center"/>
    </xf>
    <xf numFmtId="1" fontId="18" fillId="0" borderId="38" xfId="0" applyNumberFormat="1" applyFont="1" applyFill="1" applyBorder="1" applyAlignment="1" applyProtection="1">
      <alignment horizontal="center" vertical="center"/>
    </xf>
    <xf numFmtId="1" fontId="18" fillId="0" borderId="39" xfId="0" applyNumberFormat="1" applyFont="1" applyFill="1" applyBorder="1" applyAlignment="1" applyProtection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20" fillId="0" borderId="21" xfId="0" applyFont="1" applyFill="1" applyBorder="1" applyAlignment="1" applyProtection="1">
      <alignment horizontal="right"/>
    </xf>
    <xf numFmtId="0" fontId="20" fillId="0" borderId="3" xfId="0" applyFont="1" applyFill="1" applyBorder="1" applyAlignment="1" applyProtection="1">
      <alignment horizontal="right"/>
    </xf>
    <xf numFmtId="0" fontId="20" fillId="0" borderId="22" xfId="0" applyFont="1" applyFill="1" applyBorder="1" applyAlignment="1" applyProtection="1">
      <alignment horizontal="right"/>
    </xf>
    <xf numFmtId="0" fontId="18" fillId="0" borderId="40" xfId="0" applyNumberFormat="1" applyFont="1" applyFill="1" applyBorder="1" applyAlignment="1" applyProtection="1">
      <alignment horizontal="center" vertical="center"/>
    </xf>
    <xf numFmtId="0" fontId="18" fillId="0" borderId="41" xfId="0" applyNumberFormat="1" applyFont="1" applyFill="1" applyBorder="1" applyAlignment="1" applyProtection="1">
      <alignment horizontal="center" vertical="center"/>
    </xf>
    <xf numFmtId="0" fontId="18" fillId="0" borderId="42" xfId="0" applyNumberFormat="1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right" vertical="center"/>
    </xf>
    <xf numFmtId="0" fontId="13" fillId="0" borderId="26" xfId="0" applyFont="1" applyFill="1" applyBorder="1" applyAlignment="1" applyProtection="1">
      <alignment horizontal="right" vertical="center"/>
    </xf>
    <xf numFmtId="0" fontId="13" fillId="0" borderId="25" xfId="0" applyFont="1" applyFill="1" applyBorder="1" applyAlignment="1" applyProtection="1">
      <alignment horizontal="right" vertical="center"/>
    </xf>
    <xf numFmtId="0" fontId="29" fillId="0" borderId="5" xfId="0" applyFont="1" applyFill="1" applyBorder="1" applyAlignment="1" applyProtection="1">
      <alignment horizontal="center" vertical="center"/>
      <protection locked="0"/>
    </xf>
    <xf numFmtId="0" fontId="3" fillId="0" borderId="54" xfId="0" applyNumberFormat="1" applyFont="1" applyFill="1" applyBorder="1" applyAlignment="1" applyProtection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</xf>
    <xf numFmtId="0" fontId="29" fillId="0" borderId="23" xfId="0" applyFont="1" applyFill="1" applyBorder="1" applyAlignment="1" applyProtection="1">
      <alignment horizontal="right" vertical="center"/>
    </xf>
    <xf numFmtId="0" fontId="29" fillId="0" borderId="26" xfId="0" applyFont="1" applyFill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right" vertical="center"/>
    </xf>
    <xf numFmtId="0" fontId="44" fillId="0" borderId="21" xfId="0" applyNumberFormat="1" applyFont="1" applyFill="1" applyBorder="1" applyAlignment="1" applyProtection="1">
      <alignment horizontal="center" vertical="center"/>
    </xf>
    <xf numFmtId="0" fontId="68" fillId="0" borderId="10" xfId="0" applyNumberFormat="1" applyFont="1" applyFill="1" applyBorder="1" applyAlignment="1" applyProtection="1">
      <alignment horizontal="center" vertical="center"/>
    </xf>
    <xf numFmtId="0" fontId="68" fillId="0" borderId="11" xfId="0" applyNumberFormat="1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right" vertical="center"/>
    </xf>
    <xf numFmtId="0" fontId="18" fillId="0" borderId="3" xfId="0" applyFont="1" applyFill="1" applyBorder="1" applyAlignment="1" applyProtection="1">
      <alignment horizontal="right" vertical="center"/>
    </xf>
    <xf numFmtId="0" fontId="18" fillId="0" borderId="22" xfId="0" applyFont="1" applyFill="1" applyBorder="1" applyAlignment="1" applyProtection="1">
      <alignment horizontal="right" vertical="center"/>
    </xf>
    <xf numFmtId="0" fontId="44" fillId="0" borderId="57" xfId="0" applyNumberFormat="1" applyFont="1" applyFill="1" applyBorder="1" applyAlignment="1" applyProtection="1">
      <alignment horizontal="center" vertical="center"/>
    </xf>
    <xf numFmtId="0" fontId="44" fillId="0" borderId="37" xfId="0" applyNumberFormat="1" applyFont="1" applyFill="1" applyBorder="1" applyAlignment="1" applyProtection="1">
      <alignment horizontal="center" vertical="center"/>
    </xf>
    <xf numFmtId="0" fontId="44" fillId="0" borderId="39" xfId="0" applyNumberFormat="1" applyFont="1" applyFill="1" applyBorder="1" applyAlignment="1" applyProtection="1">
      <alignment horizontal="center" vertical="center"/>
    </xf>
    <xf numFmtId="0" fontId="44" fillId="0" borderId="59" xfId="0" applyNumberFormat="1" applyFont="1" applyFill="1" applyBorder="1" applyAlignment="1" applyProtection="1">
      <alignment horizontal="center" vertical="center"/>
    </xf>
    <xf numFmtId="0" fontId="44" fillId="0" borderId="41" xfId="0" applyNumberFormat="1" applyFont="1" applyFill="1" applyBorder="1" applyAlignment="1" applyProtection="1">
      <alignment horizontal="center" vertical="center"/>
    </xf>
    <xf numFmtId="0" fontId="44" fillId="0" borderId="42" xfId="0" applyNumberFormat="1" applyFont="1" applyFill="1" applyBorder="1" applyAlignment="1" applyProtection="1">
      <alignment horizontal="center" vertical="center"/>
    </xf>
    <xf numFmtId="0" fontId="44" fillId="0" borderId="60" xfId="0" applyNumberFormat="1" applyFont="1" applyFill="1" applyBorder="1" applyAlignment="1" applyProtection="1">
      <alignment horizontal="center" vertical="center"/>
    </xf>
    <xf numFmtId="0" fontId="44" fillId="0" borderId="4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textRotation="90"/>
    </xf>
    <xf numFmtId="0" fontId="29" fillId="0" borderId="12" xfId="0" applyFont="1" applyFill="1" applyBorder="1" applyAlignment="1" applyProtection="1">
      <alignment horizontal="left" vertical="center" wrapText="1" shrinkToFit="1"/>
    </xf>
    <xf numFmtId="0" fontId="29" fillId="0" borderId="10" xfId="0" applyFont="1" applyFill="1" applyBorder="1" applyAlignment="1" applyProtection="1">
      <alignment horizontal="left" vertical="center" wrapText="1" shrinkToFit="1"/>
    </xf>
    <xf numFmtId="0" fontId="29" fillId="0" borderId="11" xfId="0" applyFont="1" applyFill="1" applyBorder="1" applyAlignment="1" applyProtection="1">
      <alignment horizontal="left" vertical="center" wrapText="1" shrinkToFit="1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29" fillId="0" borderId="41" xfId="0" applyNumberFormat="1" applyFont="1" applyFill="1" applyBorder="1" applyAlignment="1" applyProtection="1">
      <alignment horizontal="center" vertical="center"/>
    </xf>
    <xf numFmtId="0" fontId="29" fillId="0" borderId="42" xfId="0" applyNumberFormat="1" applyFont="1" applyFill="1" applyBorder="1" applyAlignment="1" applyProtection="1">
      <alignment horizontal="center" vertical="center"/>
    </xf>
    <xf numFmtId="0" fontId="29" fillId="0" borderId="32" xfId="0" applyNumberFormat="1" applyFont="1" applyFill="1" applyBorder="1" applyAlignment="1" applyProtection="1">
      <alignment horizontal="center" vertical="center"/>
    </xf>
    <xf numFmtId="0" fontId="29" fillId="0" borderId="43" xfId="0" applyNumberFormat="1" applyFont="1" applyFill="1" applyBorder="1" applyAlignment="1" applyProtection="1">
      <alignment horizontal="center" vertical="center"/>
    </xf>
    <xf numFmtId="0" fontId="29" fillId="0" borderId="52" xfId="0" applyNumberFormat="1" applyFont="1" applyFill="1" applyBorder="1" applyAlignment="1" applyProtection="1">
      <alignment horizontal="center" vertical="center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65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 applyProtection="1">
      <alignment horizontal="left" vertical="center" wrapText="1"/>
    </xf>
    <xf numFmtId="0" fontId="29" fillId="0" borderId="54" xfId="0" applyFont="1" applyFill="1" applyBorder="1" applyAlignment="1" applyProtection="1">
      <alignment horizontal="left" vertical="center" wrapText="1"/>
    </xf>
    <xf numFmtId="0" fontId="29" fillId="0" borderId="52" xfId="0" applyFont="1" applyFill="1" applyBorder="1" applyAlignment="1" applyProtection="1">
      <alignment horizontal="left" vertical="center" wrapText="1"/>
    </xf>
    <xf numFmtId="0" fontId="29" fillId="0" borderId="54" xfId="0" applyFont="1" applyFill="1" applyBorder="1" applyProtection="1"/>
    <xf numFmtId="0" fontId="29" fillId="0" borderId="5" xfId="0" applyNumberFormat="1" applyFont="1" applyFill="1" applyBorder="1" applyAlignment="1" applyProtection="1">
      <alignment horizontal="center" vertical="center"/>
    </xf>
    <xf numFmtId="0" fontId="29" fillId="0" borderId="51" xfId="0" applyNumberFormat="1" applyFont="1" applyFill="1" applyBorder="1" applyAlignment="1" applyProtection="1">
      <alignment horizontal="center" vertical="center"/>
    </xf>
    <xf numFmtId="0" fontId="20" fillId="0" borderId="54" xfId="0" applyNumberFormat="1" applyFont="1" applyFill="1" applyBorder="1" applyAlignment="1" applyProtection="1">
      <alignment horizontal="center" vertical="center"/>
    </xf>
    <xf numFmtId="0" fontId="20" fillId="0" borderId="52" xfId="0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horizontal="center" vertical="center"/>
    </xf>
    <xf numFmtId="0" fontId="40" fillId="0" borderId="19" xfId="0" applyNumberFormat="1" applyFont="1" applyFill="1" applyBorder="1" applyAlignment="1" applyProtection="1">
      <alignment horizontal="center" vertical="center"/>
    </xf>
    <xf numFmtId="0" fontId="40" fillId="0" borderId="20" xfId="0" applyNumberFormat="1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center"/>
    </xf>
    <xf numFmtId="0" fontId="12" fillId="0" borderId="26" xfId="0" applyFont="1" applyFill="1" applyBorder="1" applyAlignment="1" applyProtection="1">
      <alignment horizontal="center"/>
    </xf>
    <xf numFmtId="0" fontId="12" fillId="0" borderId="25" xfId="0" applyFont="1" applyFill="1" applyBorder="1" applyAlignment="1" applyProtection="1">
      <alignment horizontal="center"/>
    </xf>
    <xf numFmtId="0" fontId="29" fillId="0" borderId="24" xfId="0" applyFont="1" applyFill="1" applyBorder="1" applyAlignment="1" applyProtection="1">
      <alignment horizontal="left" vertical="center" wrapText="1" shrinkToFit="1"/>
    </xf>
    <xf numFmtId="0" fontId="29" fillId="0" borderId="6" xfId="0" applyFont="1" applyFill="1" applyBorder="1" applyAlignment="1" applyProtection="1">
      <alignment horizontal="left" vertical="center" wrapText="1" shrinkToFit="1"/>
    </xf>
    <xf numFmtId="0" fontId="40" fillId="0" borderId="19" xfId="0" applyFont="1" applyFill="1" applyBorder="1" applyAlignment="1" applyProtection="1">
      <alignment horizontal="center" vertical="center"/>
    </xf>
    <xf numFmtId="0" fontId="40" fillId="0" borderId="18" xfId="0" applyFont="1" applyFill="1" applyBorder="1" applyAlignment="1" applyProtection="1">
      <alignment horizontal="center" vertical="center"/>
    </xf>
    <xf numFmtId="0" fontId="40" fillId="0" borderId="20" xfId="0" applyFont="1" applyFill="1" applyBorder="1" applyAlignment="1" applyProtection="1">
      <alignment horizontal="center" vertical="center"/>
    </xf>
    <xf numFmtId="0" fontId="40" fillId="0" borderId="19" xfId="0" applyFont="1" applyFill="1" applyBorder="1" applyAlignment="1" applyProtection="1">
      <alignment horizontal="center" vertical="center" wrapText="1"/>
    </xf>
    <xf numFmtId="0" fontId="40" fillId="0" borderId="18" xfId="0" applyFont="1" applyFill="1" applyBorder="1" applyAlignment="1" applyProtection="1">
      <alignment horizontal="center" vertical="center" wrapText="1"/>
    </xf>
    <xf numFmtId="0" fontId="40" fillId="0" borderId="20" xfId="0" applyFont="1" applyFill="1" applyBorder="1" applyAlignment="1" applyProtection="1">
      <alignment horizontal="center" vertical="center" wrapText="1"/>
    </xf>
    <xf numFmtId="0" fontId="17" fillId="0" borderId="23" xfId="0" applyFont="1" applyFill="1" applyBorder="1" applyAlignment="1" applyProtection="1">
      <alignment horizontal="center" vertical="center"/>
    </xf>
    <xf numFmtId="0" fontId="17" fillId="0" borderId="26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0" fillId="0" borderId="26" xfId="0" applyFill="1" applyBorder="1"/>
    <xf numFmtId="0" fontId="0" fillId="0" borderId="25" xfId="0" applyFill="1" applyBorder="1"/>
    <xf numFmtId="0" fontId="21" fillId="0" borderId="23" xfId="0" applyFont="1" applyFill="1" applyBorder="1" applyAlignment="1" applyProtection="1">
      <alignment horizontal="center" vertical="center"/>
    </xf>
    <xf numFmtId="0" fontId="21" fillId="0" borderId="26" xfId="0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</xf>
    <xf numFmtId="49" fontId="3" fillId="0" borderId="27" xfId="0" applyNumberFormat="1" applyFont="1" applyFill="1" applyBorder="1" applyAlignment="1" applyProtection="1">
      <alignment horizontal="center" vertical="center" textRotation="90" wrapText="1"/>
    </xf>
    <xf numFmtId="49" fontId="3" fillId="0" borderId="28" xfId="0" applyNumberFormat="1" applyFont="1" applyFill="1" applyBorder="1" applyAlignment="1" applyProtection="1">
      <alignment horizontal="center" vertical="center" textRotation="90" wrapText="1"/>
    </xf>
    <xf numFmtId="49" fontId="3" fillId="0" borderId="21" xfId="0" applyNumberFormat="1" applyFont="1" applyFill="1" applyBorder="1" applyAlignment="1" applyProtection="1">
      <alignment horizontal="center" vertical="center" textRotation="90" wrapText="1"/>
    </xf>
    <xf numFmtId="49" fontId="3" fillId="0" borderId="22" xfId="0" applyNumberFormat="1" applyFont="1" applyFill="1" applyBorder="1" applyAlignment="1" applyProtection="1">
      <alignment horizontal="center" vertical="center" textRotation="90" wrapText="1"/>
    </xf>
    <xf numFmtId="0" fontId="3" fillId="0" borderId="27" xfId="0" applyFont="1" applyFill="1" applyBorder="1" applyAlignment="1" applyProtection="1">
      <alignment horizontal="center" vertical="center" textRotation="90"/>
    </xf>
    <xf numFmtId="0" fontId="3" fillId="0" borderId="28" xfId="0" applyFont="1" applyFill="1" applyBorder="1" applyAlignment="1" applyProtection="1">
      <alignment horizontal="center" vertical="center" textRotation="90"/>
    </xf>
    <xf numFmtId="0" fontId="3" fillId="0" borderId="21" xfId="0" applyFont="1" applyFill="1" applyBorder="1" applyAlignment="1" applyProtection="1">
      <alignment horizontal="center" vertical="center" textRotation="90"/>
    </xf>
    <xf numFmtId="0" fontId="3" fillId="0" borderId="22" xfId="0" applyFont="1" applyFill="1" applyBorder="1" applyAlignment="1" applyProtection="1">
      <alignment horizontal="center" vertical="center" textRotation="90"/>
    </xf>
    <xf numFmtId="0" fontId="26" fillId="0" borderId="29" xfId="0" applyFont="1" applyFill="1" applyBorder="1" applyAlignment="1" applyProtection="1">
      <alignment horizontal="center" vertical="center" wrapText="1"/>
    </xf>
    <xf numFmtId="0" fontId="26" fillId="0" borderId="30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textRotation="90"/>
    </xf>
    <xf numFmtId="0" fontId="21" fillId="0" borderId="28" xfId="0" applyFont="1" applyFill="1" applyBorder="1" applyAlignment="1" applyProtection="1">
      <alignment horizontal="center" vertical="center" textRotation="90"/>
    </xf>
    <xf numFmtId="0" fontId="21" fillId="0" borderId="21" xfId="0" applyFont="1" applyFill="1" applyBorder="1" applyAlignment="1" applyProtection="1">
      <alignment horizontal="center" vertical="center" textRotation="90"/>
    </xf>
    <xf numFmtId="0" fontId="21" fillId="0" borderId="22" xfId="0" applyFont="1" applyFill="1" applyBorder="1" applyAlignment="1" applyProtection="1">
      <alignment horizontal="center" vertical="center" textRotation="90"/>
    </xf>
    <xf numFmtId="0" fontId="12" fillId="0" borderId="27" xfId="0" applyFont="1" applyFill="1" applyBorder="1" applyAlignment="1" applyProtection="1">
      <alignment horizontal="center" vertical="center" textRotation="90" wrapText="1"/>
    </xf>
    <xf numFmtId="0" fontId="12" fillId="0" borderId="28" xfId="0" applyFont="1" applyFill="1" applyBorder="1" applyAlignment="1" applyProtection="1">
      <alignment horizontal="center" vertical="center" textRotation="90"/>
    </xf>
    <xf numFmtId="0" fontId="12" fillId="0" borderId="27" xfId="0" applyFont="1" applyFill="1" applyBorder="1" applyAlignment="1" applyProtection="1">
      <alignment horizontal="center" vertical="center" textRotation="90"/>
    </xf>
    <xf numFmtId="0" fontId="12" fillId="0" borderId="21" xfId="0" applyFont="1" applyFill="1" applyBorder="1" applyAlignment="1" applyProtection="1">
      <alignment horizontal="center" vertical="center" textRotation="90"/>
    </xf>
    <xf numFmtId="0" fontId="12" fillId="0" borderId="22" xfId="0" applyFont="1" applyFill="1" applyBorder="1" applyAlignment="1" applyProtection="1">
      <alignment horizontal="center" vertical="center" textRotation="90"/>
    </xf>
    <xf numFmtId="0" fontId="21" fillId="0" borderId="1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/>
    <xf numFmtId="0" fontId="1" fillId="0" borderId="20" xfId="0" applyFont="1" applyFill="1" applyBorder="1" applyAlignment="1"/>
    <xf numFmtId="0" fontId="34" fillId="0" borderId="18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 textRotation="90"/>
    </xf>
    <xf numFmtId="0" fontId="3" fillId="0" borderId="18" xfId="0" applyFont="1" applyFill="1" applyBorder="1" applyAlignment="1" applyProtection="1">
      <alignment horizontal="center" vertical="center" textRotation="90"/>
    </xf>
    <xf numFmtId="0" fontId="3" fillId="0" borderId="20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3" xfId="0" applyFont="1" applyFill="1" applyBorder="1" applyAlignment="1" applyProtection="1">
      <alignment horizontal="center" vertical="center" textRotation="90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6" xfId="0" applyFont="1" applyFill="1" applyBorder="1" applyAlignment="1" applyProtection="1">
      <alignment horizontal="center" vertical="center" wrapText="1"/>
    </xf>
    <xf numFmtId="0" fontId="39" fillId="0" borderId="8" xfId="0" applyFont="1" applyFill="1" applyBorder="1" applyAlignment="1" applyProtection="1">
      <alignment horizontal="center" vertical="center" wrapText="1"/>
    </xf>
    <xf numFmtId="0" fontId="21" fillId="0" borderId="19" xfId="0" applyFont="1" applyFill="1" applyBorder="1" applyAlignment="1" applyProtection="1">
      <alignment horizontal="left" vertical="center" textRotation="90" wrapText="1"/>
    </xf>
    <xf numFmtId="0" fontId="21" fillId="0" borderId="20" xfId="0" applyFont="1" applyFill="1" applyBorder="1" applyAlignment="1" applyProtection="1">
      <alignment horizontal="left" vertical="center" textRotation="90" wrapText="1"/>
    </xf>
    <xf numFmtId="0" fontId="21" fillId="0" borderId="27" xfId="0" applyFont="1" applyFill="1" applyBorder="1" applyAlignment="1" applyProtection="1">
      <alignment horizontal="left" vertical="center" textRotation="90" wrapText="1"/>
    </xf>
    <xf numFmtId="0" fontId="21" fillId="0" borderId="28" xfId="0" applyFont="1" applyFill="1" applyBorder="1" applyAlignment="1" applyProtection="1">
      <alignment horizontal="left" vertical="center" textRotation="90" wrapText="1"/>
    </xf>
    <xf numFmtId="0" fontId="21" fillId="0" borderId="21" xfId="0" applyFont="1" applyFill="1" applyBorder="1" applyAlignment="1" applyProtection="1">
      <alignment horizontal="left" vertical="center" textRotation="90" wrapText="1"/>
    </xf>
    <xf numFmtId="0" fontId="21" fillId="0" borderId="22" xfId="0" applyFont="1" applyFill="1" applyBorder="1" applyAlignment="1" applyProtection="1">
      <alignment horizontal="left" vertical="center" textRotation="90" wrapText="1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49" fontId="3" fillId="0" borderId="20" xfId="0" applyNumberFormat="1" applyFont="1" applyFill="1" applyBorder="1" applyAlignment="1" applyProtection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49" fontId="27" fillId="0" borderId="0" xfId="0" applyNumberFormat="1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/>
    </xf>
    <xf numFmtId="0" fontId="34" fillId="0" borderId="21" xfId="0" applyFont="1" applyFill="1" applyBorder="1" applyAlignment="1" applyProtection="1">
      <alignment horizontal="center" vertical="center"/>
    </xf>
    <xf numFmtId="0" fontId="34" fillId="0" borderId="3" xfId="0" applyFont="1" applyFill="1" applyBorder="1" applyAlignment="1" applyProtection="1">
      <alignment horizontal="center" vertical="center"/>
    </xf>
    <xf numFmtId="0" fontId="34" fillId="0" borderId="22" xfId="0" applyFont="1" applyFill="1" applyBorder="1" applyAlignment="1" applyProtection="1">
      <alignment horizontal="center" vertical="center"/>
    </xf>
    <xf numFmtId="0" fontId="35" fillId="0" borderId="23" xfId="0" applyFont="1" applyFill="1" applyBorder="1" applyAlignment="1" applyProtection="1">
      <alignment horizontal="center" vertical="center"/>
    </xf>
    <xf numFmtId="0" fontId="35" fillId="0" borderId="25" xfId="0" applyFont="1" applyFill="1" applyBorder="1" applyAlignment="1" applyProtection="1">
      <alignment horizontal="center" vertical="center"/>
    </xf>
    <xf numFmtId="49" fontId="27" fillId="0" borderId="19" xfId="0" applyNumberFormat="1" applyFont="1" applyFill="1" applyBorder="1" applyAlignment="1" applyProtection="1">
      <alignment horizontal="center" vertical="center"/>
    </xf>
    <xf numFmtId="49" fontId="27" fillId="0" borderId="18" xfId="0" applyNumberFormat="1" applyFont="1" applyFill="1" applyBorder="1" applyAlignment="1" applyProtection="1">
      <alignment horizontal="center" vertical="center"/>
    </xf>
    <xf numFmtId="49" fontId="27" fillId="0" borderId="20" xfId="0" applyNumberFormat="1" applyFont="1" applyFill="1" applyBorder="1" applyAlignment="1" applyProtection="1">
      <alignment horizontal="center" vertical="center"/>
    </xf>
    <xf numFmtId="49" fontId="27" fillId="0" borderId="21" xfId="0" applyNumberFormat="1" applyFont="1" applyFill="1" applyBorder="1" applyAlignment="1" applyProtection="1">
      <alignment horizontal="center" vertical="center"/>
    </xf>
    <xf numFmtId="49" fontId="27" fillId="0" borderId="3" xfId="0" applyNumberFormat="1" applyFont="1" applyFill="1" applyBorder="1" applyAlignment="1" applyProtection="1">
      <alignment horizontal="center" vertical="center"/>
    </xf>
    <xf numFmtId="49" fontId="27" fillId="0" borderId="22" xfId="0" applyNumberFormat="1" applyFont="1" applyFill="1" applyBorder="1" applyAlignment="1" applyProtection="1">
      <alignment horizontal="center" vertical="center"/>
    </xf>
    <xf numFmtId="49" fontId="27" fillId="0" borderId="19" xfId="0" applyNumberFormat="1" applyFont="1" applyFill="1" applyBorder="1" applyAlignment="1" applyProtection="1">
      <alignment horizontal="center" vertical="justify"/>
    </xf>
    <xf numFmtId="49" fontId="27" fillId="0" borderId="18" xfId="0" applyNumberFormat="1" applyFont="1" applyFill="1" applyBorder="1" applyAlignment="1" applyProtection="1">
      <alignment horizontal="center" vertical="justify"/>
    </xf>
    <xf numFmtId="49" fontId="27" fillId="0" borderId="20" xfId="0" applyNumberFormat="1" applyFont="1" applyFill="1" applyBorder="1" applyAlignment="1" applyProtection="1">
      <alignment horizontal="center" vertical="justify"/>
    </xf>
    <xf numFmtId="49" fontId="27" fillId="0" borderId="21" xfId="0" applyNumberFormat="1" applyFont="1" applyFill="1" applyBorder="1" applyAlignment="1" applyProtection="1">
      <alignment horizontal="center" vertical="justify"/>
    </xf>
    <xf numFmtId="49" fontId="27" fillId="0" borderId="3" xfId="0" applyNumberFormat="1" applyFont="1" applyFill="1" applyBorder="1" applyAlignment="1" applyProtection="1">
      <alignment horizontal="center" vertical="justify"/>
    </xf>
    <xf numFmtId="49" fontId="27" fillId="0" borderId="22" xfId="0" applyNumberFormat="1" applyFont="1" applyFill="1" applyBorder="1" applyAlignment="1" applyProtection="1">
      <alignment horizontal="center" vertical="justify"/>
    </xf>
    <xf numFmtId="49" fontId="27" fillId="0" borderId="19" xfId="0" applyNumberFormat="1" applyFont="1" applyFill="1" applyBorder="1" applyAlignment="1" applyProtection="1">
      <alignment horizontal="center" vertical="justify" wrapText="1"/>
    </xf>
    <xf numFmtId="49" fontId="27" fillId="0" borderId="18" xfId="0" applyNumberFormat="1" applyFont="1" applyFill="1" applyBorder="1" applyAlignment="1" applyProtection="1">
      <alignment horizontal="center" vertical="justify" wrapText="1"/>
    </xf>
    <xf numFmtId="49" fontId="27" fillId="0" borderId="20" xfId="0" applyNumberFormat="1" applyFont="1" applyFill="1" applyBorder="1" applyAlignment="1" applyProtection="1">
      <alignment horizontal="center" vertical="justify" wrapText="1"/>
    </xf>
    <xf numFmtId="49" fontId="27" fillId="0" borderId="21" xfId="0" applyNumberFormat="1" applyFont="1" applyFill="1" applyBorder="1" applyAlignment="1" applyProtection="1">
      <alignment horizontal="center" vertical="justify" wrapText="1"/>
    </xf>
    <xf numFmtId="49" fontId="27" fillId="0" borderId="3" xfId="0" applyNumberFormat="1" applyFont="1" applyFill="1" applyBorder="1" applyAlignment="1" applyProtection="1">
      <alignment horizontal="center" vertical="justify" wrapText="1"/>
    </xf>
    <xf numFmtId="49" fontId="27" fillId="0" borderId="22" xfId="0" applyNumberFormat="1" applyFont="1" applyFill="1" applyBorder="1" applyAlignment="1" applyProtection="1">
      <alignment horizontal="center" vertical="justify" wrapText="1"/>
    </xf>
    <xf numFmtId="0" fontId="36" fillId="0" borderId="19" xfId="0" applyFont="1" applyFill="1" applyBorder="1" applyAlignment="1" applyProtection="1">
      <alignment horizontal="center" vertical="center" textRotation="90" wrapText="1"/>
    </xf>
    <xf numFmtId="0" fontId="36" fillId="0" borderId="21" xfId="0" applyFont="1" applyFill="1" applyBorder="1" applyAlignment="1" applyProtection="1">
      <alignment horizontal="center" vertical="center" textRotation="90" wrapText="1"/>
    </xf>
    <xf numFmtId="0" fontId="36" fillId="0" borderId="19" xfId="0" applyFont="1" applyFill="1" applyBorder="1" applyAlignment="1" applyProtection="1">
      <alignment horizontal="center" vertical="center" wrapText="1"/>
    </xf>
    <xf numFmtId="0" fontId="36" fillId="0" borderId="20" xfId="0" applyFont="1" applyFill="1" applyBorder="1" applyAlignment="1" applyProtection="1">
      <alignment horizontal="center" vertical="center" wrapText="1"/>
    </xf>
    <xf numFmtId="0" fontId="36" fillId="0" borderId="21" xfId="0" applyFont="1" applyFill="1" applyBorder="1" applyAlignment="1" applyProtection="1">
      <alignment horizontal="center" vertical="center" wrapText="1"/>
    </xf>
    <xf numFmtId="0" fontId="36" fillId="0" borderId="22" xfId="0" applyFont="1" applyFill="1" applyBorder="1" applyAlignment="1" applyProtection="1">
      <alignment horizontal="center" vertical="center" wrapText="1"/>
    </xf>
    <xf numFmtId="0" fontId="36" fillId="0" borderId="18" xfId="0" applyFont="1" applyFill="1" applyBorder="1" applyAlignment="1" applyProtection="1">
      <alignment horizontal="center" vertical="center" wrapText="1"/>
    </xf>
    <xf numFmtId="0" fontId="36" fillId="0" borderId="3" xfId="0" applyFont="1" applyFill="1" applyBorder="1" applyAlignment="1" applyProtection="1">
      <alignment horizontal="center" vertical="center" wrapText="1"/>
    </xf>
    <xf numFmtId="0" fontId="36" fillId="0" borderId="19" xfId="0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</xf>
    <xf numFmtId="0" fontId="36" fillId="0" borderId="21" xfId="0" applyFont="1" applyFill="1" applyBorder="1" applyAlignment="1" applyProtection="1">
      <alignment horizontal="left" vertical="center" wrapText="1"/>
    </xf>
    <xf numFmtId="0" fontId="36" fillId="0" borderId="22" xfId="0" applyFont="1" applyFill="1" applyBorder="1" applyAlignment="1" applyProtection="1">
      <alignment horizontal="left" vertical="center" wrapText="1"/>
    </xf>
    <xf numFmtId="0" fontId="36" fillId="0" borderId="19" xfId="0" applyFont="1" applyFill="1" applyBorder="1" applyAlignment="1" applyProtection="1">
      <alignment horizontal="left" vertical="top" wrapText="1"/>
    </xf>
    <xf numFmtId="0" fontId="36" fillId="0" borderId="18" xfId="0" applyFont="1" applyFill="1" applyBorder="1" applyAlignment="1" applyProtection="1">
      <alignment horizontal="left" vertical="top" wrapText="1"/>
    </xf>
    <xf numFmtId="0" fontId="36" fillId="0" borderId="20" xfId="0" applyFont="1" applyFill="1" applyBorder="1" applyAlignment="1" applyProtection="1">
      <alignment horizontal="left" vertical="top" wrapText="1"/>
    </xf>
    <xf numFmtId="0" fontId="36" fillId="0" borderId="21" xfId="0" applyFont="1" applyFill="1" applyBorder="1" applyAlignment="1" applyProtection="1">
      <alignment horizontal="left" vertical="top" wrapText="1"/>
    </xf>
    <xf numFmtId="0" fontId="36" fillId="0" borderId="3" xfId="0" applyFont="1" applyFill="1" applyBorder="1" applyAlignment="1" applyProtection="1">
      <alignment horizontal="left" vertical="top" wrapText="1"/>
    </xf>
    <xf numFmtId="0" fontId="36" fillId="0" borderId="22" xfId="0" applyFont="1" applyFill="1" applyBorder="1" applyAlignment="1" applyProtection="1">
      <alignment horizontal="left" vertical="top" wrapText="1"/>
    </xf>
    <xf numFmtId="49" fontId="36" fillId="0" borderId="18" xfId="0" applyNumberFormat="1" applyFont="1" applyFill="1" applyBorder="1" applyAlignment="1" applyProtection="1">
      <alignment horizontal="center" vertical="center" wrapText="1"/>
    </xf>
    <xf numFmtId="49" fontId="37" fillId="0" borderId="18" xfId="0" applyNumberFormat="1" applyFont="1" applyFill="1" applyBorder="1" applyAlignment="1" applyProtection="1">
      <alignment horizontal="center" vertical="center" wrapText="1"/>
    </xf>
    <xf numFmtId="49" fontId="37" fillId="0" borderId="3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right"/>
    </xf>
    <xf numFmtId="0" fontId="20" fillId="0" borderId="3" xfId="0" applyFont="1" applyFill="1" applyBorder="1" applyAlignment="1" applyProtection="1">
      <alignment horizontal="center"/>
    </xf>
    <xf numFmtId="0" fontId="38" fillId="0" borderId="19" xfId="0" applyFont="1" applyFill="1" applyBorder="1" applyAlignment="1" applyProtection="1">
      <alignment horizontal="center" vertical="center"/>
    </xf>
    <xf numFmtId="0" fontId="38" fillId="0" borderId="20" xfId="0" applyFont="1" applyFill="1" applyBorder="1" applyAlignment="1" applyProtection="1">
      <alignment horizontal="center" vertical="center"/>
    </xf>
    <xf numFmtId="0" fontId="38" fillId="0" borderId="21" xfId="0" applyFont="1" applyFill="1" applyBorder="1" applyAlignment="1" applyProtection="1">
      <alignment horizontal="center" vertical="center"/>
    </xf>
    <xf numFmtId="0" fontId="38" fillId="0" borderId="22" xfId="0" applyFont="1" applyFill="1" applyBorder="1" applyAlignment="1" applyProtection="1">
      <alignment horizontal="center" vertical="center"/>
    </xf>
    <xf numFmtId="0" fontId="35" fillId="0" borderId="26" xfId="0" applyFont="1" applyFill="1" applyBorder="1" applyAlignment="1" applyProtection="1">
      <alignment horizontal="center" vertical="center"/>
    </xf>
    <xf numFmtId="0" fontId="35" fillId="0" borderId="23" xfId="0" applyNumberFormat="1" applyFont="1" applyFill="1" applyBorder="1" applyAlignment="1" applyProtection="1">
      <alignment horizontal="center" vertical="center"/>
    </xf>
    <xf numFmtId="0" fontId="35" fillId="0" borderId="25" xfId="0" applyNumberFormat="1" applyFont="1" applyFill="1" applyBorder="1" applyAlignment="1" applyProtection="1">
      <alignment horizontal="center" vertical="center"/>
    </xf>
    <xf numFmtId="0" fontId="34" fillId="0" borderId="19" xfId="0" applyFont="1" applyFill="1" applyBorder="1" applyAlignment="1" applyProtection="1">
      <alignment horizontal="center" vertical="center"/>
    </xf>
    <xf numFmtId="0" fontId="35" fillId="0" borderId="24" xfId="0" applyFont="1" applyFill="1" applyBorder="1" applyAlignment="1" applyProtection="1">
      <alignment horizontal="center"/>
    </xf>
    <xf numFmtId="0" fontId="35" fillId="0" borderId="8" xfId="0" applyFont="1" applyFill="1" applyBorder="1" applyAlignment="1" applyProtection="1">
      <alignment horizontal="center"/>
    </xf>
    <xf numFmtId="0" fontId="35" fillId="0" borderId="6" xfId="0" applyFont="1" applyFill="1" applyBorder="1" applyAlignment="1" applyProtection="1">
      <alignment horizontal="center"/>
    </xf>
    <xf numFmtId="0" fontId="35" fillId="0" borderId="23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center"/>
    </xf>
    <xf numFmtId="0" fontId="35" fillId="0" borderId="23" xfId="0" applyFont="1" applyFill="1" applyBorder="1" applyAlignment="1" applyProtection="1">
      <alignment horizontal="left"/>
    </xf>
    <xf numFmtId="0" fontId="35" fillId="0" borderId="26" xfId="0" applyFont="1" applyFill="1" applyBorder="1" applyAlignment="1" applyProtection="1">
      <alignment horizontal="left"/>
    </xf>
    <xf numFmtId="0" fontId="35" fillId="0" borderId="25" xfId="0" applyFont="1" applyFill="1" applyBorder="1" applyAlignment="1" applyProtection="1">
      <alignment horizontal="left"/>
    </xf>
    <xf numFmtId="0" fontId="27" fillId="0" borderId="19" xfId="0" applyNumberFormat="1" applyFont="1" applyFill="1" applyBorder="1" applyAlignment="1" applyProtection="1">
      <alignment horizontal="center" vertical="justify"/>
    </xf>
    <xf numFmtId="0" fontId="27" fillId="0" borderId="18" xfId="0" applyNumberFormat="1" applyFont="1" applyFill="1" applyBorder="1" applyAlignment="1" applyProtection="1">
      <alignment horizontal="center" vertical="justify"/>
    </xf>
    <xf numFmtId="0" fontId="27" fillId="0" borderId="20" xfId="0" applyNumberFormat="1" applyFont="1" applyFill="1" applyBorder="1" applyAlignment="1" applyProtection="1">
      <alignment horizontal="center" vertical="justify"/>
    </xf>
    <xf numFmtId="0" fontId="27" fillId="0" borderId="21" xfId="0" applyNumberFormat="1" applyFont="1" applyFill="1" applyBorder="1" applyAlignment="1" applyProtection="1">
      <alignment horizontal="center" vertical="justify"/>
    </xf>
    <xf numFmtId="0" fontId="27" fillId="0" borderId="3" xfId="0" applyNumberFormat="1" applyFont="1" applyFill="1" applyBorder="1" applyAlignment="1" applyProtection="1">
      <alignment horizontal="center" vertical="justify"/>
    </xf>
    <xf numFmtId="0" fontId="27" fillId="0" borderId="22" xfId="0" applyNumberFormat="1" applyFont="1" applyFill="1" applyBorder="1" applyAlignment="1" applyProtection="1">
      <alignment horizontal="center" vertical="justify"/>
    </xf>
    <xf numFmtId="0" fontId="24" fillId="0" borderId="19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/>
    </xf>
    <xf numFmtId="0" fontId="24" fillId="0" borderId="22" xfId="0" applyFont="1" applyFill="1" applyBorder="1" applyAlignment="1" applyProtection="1">
      <alignment horizontal="center" vertical="center"/>
    </xf>
    <xf numFmtId="49" fontId="34" fillId="0" borderId="19" xfId="0" applyNumberFormat="1" applyFont="1" applyFill="1" applyBorder="1" applyAlignment="1" applyProtection="1">
      <alignment horizontal="center" vertical="center" wrapText="1"/>
    </xf>
    <xf numFmtId="49" fontId="34" fillId="0" borderId="18" xfId="0" applyNumberFormat="1" applyFont="1" applyFill="1" applyBorder="1" applyAlignment="1" applyProtection="1">
      <alignment horizontal="center" vertical="center" wrapText="1"/>
    </xf>
    <xf numFmtId="49" fontId="34" fillId="0" borderId="20" xfId="0" applyNumberFormat="1" applyFont="1" applyFill="1" applyBorder="1" applyAlignment="1" applyProtection="1">
      <alignment horizontal="center" vertical="center" wrapText="1"/>
    </xf>
    <xf numFmtId="49" fontId="34" fillId="0" borderId="21" xfId="0" applyNumberFormat="1" applyFont="1" applyFill="1" applyBorder="1" applyAlignment="1" applyProtection="1">
      <alignment horizontal="center" vertical="center" wrapText="1"/>
    </xf>
    <xf numFmtId="49" fontId="34" fillId="0" borderId="3" xfId="0" applyNumberFormat="1" applyFont="1" applyFill="1" applyBorder="1" applyAlignment="1" applyProtection="1">
      <alignment horizontal="center" vertical="center" wrapText="1"/>
    </xf>
    <xf numFmtId="49" fontId="34" fillId="0" borderId="22" xfId="0" applyNumberFormat="1" applyFont="1" applyFill="1" applyBorder="1" applyAlignment="1" applyProtection="1">
      <alignment horizontal="center" vertical="center" wrapText="1"/>
    </xf>
    <xf numFmtId="0" fontId="34" fillId="0" borderId="18" xfId="0" applyFont="1" applyFill="1" applyBorder="1" applyAlignment="1" applyProtection="1">
      <alignment horizontal="center" vertical="center" wrapText="1"/>
    </xf>
    <xf numFmtId="0" fontId="34" fillId="0" borderId="3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/>
    </xf>
    <xf numFmtId="0" fontId="34" fillId="0" borderId="17" xfId="0" applyNumberFormat="1" applyFont="1" applyBorder="1" applyAlignment="1" applyProtection="1">
      <alignment horizontal="left"/>
    </xf>
    <xf numFmtId="0" fontId="34" fillId="0" borderId="18" xfId="0" applyNumberFormat="1" applyFont="1" applyBorder="1" applyAlignment="1" applyProtection="1">
      <alignment horizontal="left"/>
    </xf>
    <xf numFmtId="0" fontId="34" fillId="0" borderId="19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textRotation="90" wrapText="1"/>
    </xf>
    <xf numFmtId="0" fontId="21" fillId="0" borderId="28" xfId="0" applyFont="1" applyFill="1" applyBorder="1" applyAlignment="1" applyProtection="1">
      <alignment horizontal="center" vertical="center" textRotation="90" wrapText="1"/>
    </xf>
    <xf numFmtId="0" fontId="21" fillId="0" borderId="21" xfId="0" applyFont="1" applyFill="1" applyBorder="1" applyAlignment="1" applyProtection="1">
      <alignment horizontal="center" vertical="center" textRotation="90" wrapText="1"/>
    </xf>
    <xf numFmtId="0" fontId="21" fillId="0" borderId="22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3" xfId="0" applyFont="1" applyFill="1" applyBorder="1" applyAlignment="1" applyProtection="1">
      <alignment horizontal="center" vertical="center" textRotation="90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30" xfId="0" applyNumberFormat="1" applyFont="1" applyFill="1" applyBorder="1" applyAlignment="1" applyProtection="1">
      <alignment horizontal="center" vertical="center" wrapText="1"/>
    </xf>
    <xf numFmtId="49" fontId="3" fillId="0" borderId="31" xfId="0" applyNumberFormat="1" applyFont="1" applyFill="1" applyBorder="1" applyAlignment="1" applyProtection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49" fontId="27" fillId="0" borderId="18" xfId="0" applyNumberFormat="1" applyFont="1" applyFill="1" applyBorder="1" applyAlignment="1" applyProtection="1">
      <alignment horizontal="left" vertical="justify" wrapText="1"/>
    </xf>
    <xf numFmtId="0" fontId="72" fillId="0" borderId="17" xfId="0" applyFont="1" applyBorder="1" applyAlignment="1">
      <alignment horizontal="right" vertical="center" wrapText="1"/>
    </xf>
    <xf numFmtId="0" fontId="72" fillId="0" borderId="65" xfId="0" applyFont="1" applyBorder="1" applyAlignment="1">
      <alignment horizontal="right" vertical="center" wrapText="1"/>
    </xf>
    <xf numFmtId="0" fontId="72" fillId="0" borderId="71" xfId="0" applyFont="1" applyBorder="1" applyAlignment="1">
      <alignment horizontal="right" vertical="center" wrapText="1"/>
    </xf>
    <xf numFmtId="0" fontId="72" fillId="0" borderId="72" xfId="0" applyFont="1" applyBorder="1" applyAlignment="1">
      <alignment horizontal="right" vertical="center" wrapText="1"/>
    </xf>
    <xf numFmtId="0" fontId="72" fillId="0" borderId="60" xfId="0" applyFont="1" applyBorder="1" applyAlignment="1">
      <alignment horizontal="right" vertical="center" wrapText="1"/>
    </xf>
    <xf numFmtId="0" fontId="72" fillId="0" borderId="59" xfId="0" applyFont="1" applyBorder="1" applyAlignment="1">
      <alignment horizontal="right" vertical="center" wrapText="1"/>
    </xf>
    <xf numFmtId="0" fontId="72" fillId="0" borderId="53" xfId="0" applyFont="1" applyBorder="1" applyAlignment="1">
      <alignment horizontal="center" vertical="center"/>
    </xf>
    <xf numFmtId="0" fontId="72" fillId="0" borderId="63" xfId="0" applyFont="1" applyBorder="1" applyAlignment="1">
      <alignment horizontal="center" vertical="center"/>
    </xf>
    <xf numFmtId="0" fontId="72" fillId="0" borderId="38" xfId="0" applyFont="1" applyBorder="1" applyAlignment="1">
      <alignment horizontal="center" vertical="center"/>
    </xf>
    <xf numFmtId="0" fontId="72" fillId="0" borderId="61" xfId="0" applyFont="1" applyBorder="1" applyAlignment="1">
      <alignment horizontal="center" vertical="center"/>
    </xf>
    <xf numFmtId="0" fontId="72" fillId="0" borderId="73" xfId="0" applyFont="1" applyBorder="1" applyAlignment="1">
      <alignment horizontal="center" vertical="center"/>
    </xf>
    <xf numFmtId="0" fontId="72" fillId="0" borderId="57" xfId="0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69" fillId="0" borderId="27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74" fillId="2" borderId="56" xfId="0" applyFont="1" applyFill="1" applyBorder="1" applyAlignment="1">
      <alignment horizontal="center" wrapText="1"/>
    </xf>
    <xf numFmtId="0" fontId="74" fillId="2" borderId="55" xfId="0" applyFont="1" applyFill="1" applyBorder="1" applyAlignment="1">
      <alignment horizontal="center" wrapText="1"/>
    </xf>
    <xf numFmtId="0" fontId="71" fillId="2" borderId="46" xfId="0" applyFont="1" applyFill="1" applyBorder="1" applyAlignment="1">
      <alignment horizontal="center" vertical="center"/>
    </xf>
    <xf numFmtId="0" fontId="71" fillId="2" borderId="45" xfId="0" applyFont="1" applyFill="1" applyBorder="1" applyAlignment="1">
      <alignment horizontal="center" vertical="center"/>
    </xf>
    <xf numFmtId="0" fontId="74" fillId="2" borderId="5" xfId="0" applyFont="1" applyFill="1" applyBorder="1" applyAlignment="1">
      <alignment horizontal="center" wrapText="1"/>
    </xf>
    <xf numFmtId="0" fontId="74" fillId="2" borderId="7" xfId="0" applyFont="1" applyFill="1" applyBorder="1" applyAlignment="1">
      <alignment horizontal="center" wrapText="1"/>
    </xf>
    <xf numFmtId="0" fontId="26" fillId="2" borderId="56" xfId="0" applyFont="1" applyFill="1" applyBorder="1" applyAlignment="1">
      <alignment horizontal="center" wrapText="1"/>
    </xf>
    <xf numFmtId="0" fontId="26" fillId="2" borderId="55" xfId="0" applyFont="1" applyFill="1" applyBorder="1" applyAlignment="1">
      <alignment horizontal="center" wrapText="1"/>
    </xf>
    <xf numFmtId="0" fontId="73" fillId="2" borderId="46" xfId="0" applyFont="1" applyFill="1" applyBorder="1" applyAlignment="1">
      <alignment horizontal="center" vertical="center"/>
    </xf>
    <xf numFmtId="0" fontId="73" fillId="2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/>
    </xf>
    <xf numFmtId="0" fontId="71" fillId="0" borderId="45" xfId="0" applyFont="1" applyBorder="1" applyAlignment="1">
      <alignment horizontal="center" vertical="center"/>
    </xf>
    <xf numFmtId="0" fontId="69" fillId="0" borderId="27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0" fontId="74" fillId="0" borderId="46" xfId="0" applyFont="1" applyFill="1" applyBorder="1" applyAlignment="1">
      <alignment horizontal="center" vertical="center"/>
    </xf>
    <xf numFmtId="0" fontId="71" fillId="0" borderId="45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/>
    </xf>
    <xf numFmtId="0" fontId="71" fillId="2" borderId="56" xfId="0" applyFont="1" applyFill="1" applyBorder="1" applyAlignment="1">
      <alignment horizontal="center" vertical="center"/>
    </xf>
    <xf numFmtId="0" fontId="71" fillId="2" borderId="55" xfId="0" applyFont="1" applyFill="1" applyBorder="1" applyAlignment="1">
      <alignment horizontal="center" vertical="center"/>
    </xf>
    <xf numFmtId="0" fontId="74" fillId="0" borderId="45" xfId="0" applyFont="1" applyFill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26" fillId="2" borderId="68" xfId="0" applyFont="1" applyFill="1" applyBorder="1" applyAlignment="1">
      <alignment horizontal="center" wrapText="1"/>
    </xf>
    <xf numFmtId="0" fontId="26" fillId="2" borderId="67" xfId="0" applyFont="1" applyFill="1" applyBorder="1" applyAlignment="1">
      <alignment horizontal="center" wrapText="1"/>
    </xf>
    <xf numFmtId="0" fontId="73" fillId="2" borderId="68" xfId="0" applyFont="1" applyFill="1" applyBorder="1" applyAlignment="1">
      <alignment horizontal="center" vertical="center"/>
    </xf>
    <xf numFmtId="0" fontId="73" fillId="2" borderId="67" xfId="0" applyFont="1" applyFill="1" applyBorder="1" applyAlignment="1">
      <alignment horizontal="center" vertical="center"/>
    </xf>
    <xf numFmtId="0" fontId="26" fillId="2" borderId="46" xfId="0" applyFont="1" applyFill="1" applyBorder="1" applyAlignment="1">
      <alignment horizontal="center" wrapText="1"/>
    </xf>
    <xf numFmtId="0" fontId="26" fillId="2" borderId="45" xfId="0" applyFont="1" applyFill="1" applyBorder="1" applyAlignment="1">
      <alignment horizontal="center" wrapText="1"/>
    </xf>
    <xf numFmtId="0" fontId="75" fillId="2" borderId="46" xfId="0" applyFont="1" applyFill="1" applyBorder="1" applyAlignment="1">
      <alignment horizontal="center" vertical="center"/>
    </xf>
    <xf numFmtId="0" fontId="75" fillId="2" borderId="45" xfId="0" applyFont="1" applyFill="1" applyBorder="1" applyAlignment="1">
      <alignment horizontal="center" vertical="center"/>
    </xf>
    <xf numFmtId="0" fontId="75" fillId="0" borderId="46" xfId="0" applyFont="1" applyFill="1" applyBorder="1" applyAlignment="1">
      <alignment horizontal="center" vertical="center"/>
    </xf>
    <xf numFmtId="0" fontId="73" fillId="0" borderId="45" xfId="0" applyFont="1" applyFill="1" applyBorder="1" applyAlignment="1">
      <alignment horizontal="center" vertical="center"/>
    </xf>
    <xf numFmtId="0" fontId="71" fillId="0" borderId="46" xfId="0" applyFont="1" applyFill="1" applyBorder="1" applyAlignment="1">
      <alignment horizontal="center" vertical="center"/>
    </xf>
    <xf numFmtId="0" fontId="71" fillId="0" borderId="46" xfId="0" applyFont="1" applyBorder="1" applyAlignment="1">
      <alignment horizontal="center" vertical="center"/>
    </xf>
    <xf numFmtId="0" fontId="26" fillId="2" borderId="5" xfId="0" applyFont="1" applyFill="1" applyBorder="1" applyAlignment="1">
      <alignment horizontal="center" wrapText="1"/>
    </xf>
    <xf numFmtId="0" fontId="26" fillId="2" borderId="7" xfId="0" applyFont="1" applyFill="1" applyBorder="1" applyAlignment="1">
      <alignment horizontal="center" wrapText="1"/>
    </xf>
    <xf numFmtId="0" fontId="73" fillId="2" borderId="5" xfId="0" applyFont="1" applyFill="1" applyBorder="1" applyAlignment="1">
      <alignment horizontal="center" vertical="center"/>
    </xf>
    <xf numFmtId="0" fontId="73" fillId="2" borderId="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27" fillId="0" borderId="2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3" xfId="0" applyFont="1" applyBorder="1" applyAlignment="1">
      <alignment horizontal="right" vertical="center"/>
    </xf>
    <xf numFmtId="0" fontId="69" fillId="0" borderId="3" xfId="0" applyFont="1" applyBorder="1" applyAlignment="1">
      <alignment horizontal="right" vertical="center"/>
    </xf>
    <xf numFmtId="0" fontId="35" fillId="0" borderId="43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5</xdr:col>
      <xdr:colOff>190500</xdr:colOff>
      <xdr:row>3</xdr:row>
      <xdr:rowOff>361950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14287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0</xdr:row>
      <xdr:rowOff>0</xdr:rowOff>
    </xdr:from>
    <xdr:to>
      <xdr:col>5</xdr:col>
      <xdr:colOff>190500</xdr:colOff>
      <xdr:row>3</xdr:row>
      <xdr:rowOff>361950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14287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03"/>
  <sheetViews>
    <sheetView showZeros="0" tabSelected="1" view="pageBreakPreview" topLeftCell="A61" zoomScale="59" zoomScaleNormal="70" zoomScaleSheetLayoutView="59" workbookViewId="0">
      <selection activeCell="P15" sqref="P15"/>
    </sheetView>
  </sheetViews>
  <sheetFormatPr defaultColWidth="10.1796875" defaultRowHeight="12.5"/>
  <cols>
    <col min="1" max="2" width="4.453125" style="34" customWidth="1"/>
    <col min="3" max="3" width="5.54296875" style="34" customWidth="1"/>
    <col min="4" max="4" width="4.453125" style="34" customWidth="1"/>
    <col min="5" max="5" width="6.7265625" style="34" customWidth="1"/>
    <col min="6" max="8" width="4.453125" style="34" customWidth="1"/>
    <col min="9" max="9" width="5" style="34" customWidth="1"/>
    <col min="10" max="12" width="4.453125" style="34" customWidth="1"/>
    <col min="13" max="14" width="4.453125" style="35" customWidth="1"/>
    <col min="15" max="16" width="4.453125" style="36" customWidth="1"/>
    <col min="17" max="27" width="4.453125" style="37" customWidth="1"/>
    <col min="28" max="29" width="4.453125" style="38" customWidth="1"/>
    <col min="30" max="30" width="7" style="38" customWidth="1"/>
    <col min="31" max="31" width="4.453125" style="38" customWidth="1"/>
    <col min="32" max="32" width="5.81640625" style="34" customWidth="1"/>
    <col min="33" max="41" width="4.453125" style="34" customWidth="1"/>
    <col min="42" max="42" width="5.1796875" style="34" customWidth="1"/>
    <col min="43" max="51" width="4.453125" style="34" customWidth="1"/>
    <col min="52" max="52" width="4.81640625" style="34" customWidth="1"/>
    <col min="53" max="53" width="4.453125" style="34" customWidth="1"/>
    <col min="54" max="54" width="5.1796875" style="34" customWidth="1"/>
    <col min="55" max="55" width="5" style="34" customWidth="1"/>
    <col min="56" max="56" width="5.453125" style="34" customWidth="1"/>
    <col min="57" max="57" width="4.453125" style="34" customWidth="1"/>
    <col min="58" max="58" width="5" style="34" customWidth="1"/>
    <col min="59" max="59" width="6.1796875" style="34" customWidth="1"/>
    <col min="60" max="60" width="6" style="34" customWidth="1"/>
    <col min="61" max="61" width="5" style="34" customWidth="1"/>
    <col min="62" max="62" width="6.1796875" style="34" customWidth="1"/>
    <col min="63" max="256" width="10.1796875" style="34"/>
    <col min="257" max="264" width="4.453125" style="34" customWidth="1"/>
    <col min="265" max="265" width="5" style="34" customWidth="1"/>
    <col min="266" max="285" width="4.453125" style="34" customWidth="1"/>
    <col min="286" max="286" width="7" style="34" customWidth="1"/>
    <col min="287" max="287" width="4.453125" style="34" customWidth="1"/>
    <col min="288" max="288" width="5.81640625" style="34" customWidth="1"/>
    <col min="289" max="307" width="4.453125" style="34" customWidth="1"/>
    <col min="308" max="308" width="4.81640625" style="34" customWidth="1"/>
    <col min="309" max="309" width="4.453125" style="34" customWidth="1"/>
    <col min="310" max="310" width="5.1796875" style="34" customWidth="1"/>
    <col min="311" max="311" width="5" style="34" customWidth="1"/>
    <col min="312" max="312" width="5.453125" style="34" customWidth="1"/>
    <col min="313" max="313" width="4.453125" style="34" customWidth="1"/>
    <col min="314" max="314" width="5" style="34" customWidth="1"/>
    <col min="315" max="315" width="6.1796875" style="34" customWidth="1"/>
    <col min="316" max="316" width="6" style="34" customWidth="1"/>
    <col min="317" max="317" width="5" style="34" customWidth="1"/>
    <col min="318" max="318" width="11.26953125" style="34" customWidth="1"/>
    <col min="319" max="512" width="10.1796875" style="34"/>
    <col min="513" max="520" width="4.453125" style="34" customWidth="1"/>
    <col min="521" max="521" width="5" style="34" customWidth="1"/>
    <col min="522" max="541" width="4.453125" style="34" customWidth="1"/>
    <col min="542" max="542" width="7" style="34" customWidth="1"/>
    <col min="543" max="543" width="4.453125" style="34" customWidth="1"/>
    <col min="544" max="544" width="5.81640625" style="34" customWidth="1"/>
    <col min="545" max="563" width="4.453125" style="34" customWidth="1"/>
    <col min="564" max="564" width="4.81640625" style="34" customWidth="1"/>
    <col min="565" max="565" width="4.453125" style="34" customWidth="1"/>
    <col min="566" max="566" width="5.1796875" style="34" customWidth="1"/>
    <col min="567" max="567" width="5" style="34" customWidth="1"/>
    <col min="568" max="568" width="5.453125" style="34" customWidth="1"/>
    <col min="569" max="569" width="4.453125" style="34" customWidth="1"/>
    <col min="570" max="570" width="5" style="34" customWidth="1"/>
    <col min="571" max="571" width="6.1796875" style="34" customWidth="1"/>
    <col min="572" max="572" width="6" style="34" customWidth="1"/>
    <col min="573" max="573" width="5" style="34" customWidth="1"/>
    <col min="574" max="574" width="11.26953125" style="34" customWidth="1"/>
    <col min="575" max="768" width="10.1796875" style="34"/>
    <col min="769" max="776" width="4.453125" style="34" customWidth="1"/>
    <col min="777" max="777" width="5" style="34" customWidth="1"/>
    <col min="778" max="797" width="4.453125" style="34" customWidth="1"/>
    <col min="798" max="798" width="7" style="34" customWidth="1"/>
    <col min="799" max="799" width="4.453125" style="34" customWidth="1"/>
    <col min="800" max="800" width="5.81640625" style="34" customWidth="1"/>
    <col min="801" max="819" width="4.453125" style="34" customWidth="1"/>
    <col min="820" max="820" width="4.81640625" style="34" customWidth="1"/>
    <col min="821" max="821" width="4.453125" style="34" customWidth="1"/>
    <col min="822" max="822" width="5.1796875" style="34" customWidth="1"/>
    <col min="823" max="823" width="5" style="34" customWidth="1"/>
    <col min="824" max="824" width="5.453125" style="34" customWidth="1"/>
    <col min="825" max="825" width="4.453125" style="34" customWidth="1"/>
    <col min="826" max="826" width="5" style="34" customWidth="1"/>
    <col min="827" max="827" width="6.1796875" style="34" customWidth="1"/>
    <col min="828" max="828" width="6" style="34" customWidth="1"/>
    <col min="829" max="829" width="5" style="34" customWidth="1"/>
    <col min="830" max="830" width="11.26953125" style="34" customWidth="1"/>
    <col min="831" max="1024" width="10.1796875" style="34"/>
    <col min="1025" max="1032" width="4.453125" style="34" customWidth="1"/>
    <col min="1033" max="1033" width="5" style="34" customWidth="1"/>
    <col min="1034" max="1053" width="4.453125" style="34" customWidth="1"/>
    <col min="1054" max="1054" width="7" style="34" customWidth="1"/>
    <col min="1055" max="1055" width="4.453125" style="34" customWidth="1"/>
    <col min="1056" max="1056" width="5.81640625" style="34" customWidth="1"/>
    <col min="1057" max="1075" width="4.453125" style="34" customWidth="1"/>
    <col min="1076" max="1076" width="4.81640625" style="34" customWidth="1"/>
    <col min="1077" max="1077" width="4.453125" style="34" customWidth="1"/>
    <col min="1078" max="1078" width="5.1796875" style="34" customWidth="1"/>
    <col min="1079" max="1079" width="5" style="34" customWidth="1"/>
    <col min="1080" max="1080" width="5.453125" style="34" customWidth="1"/>
    <col min="1081" max="1081" width="4.453125" style="34" customWidth="1"/>
    <col min="1082" max="1082" width="5" style="34" customWidth="1"/>
    <col min="1083" max="1083" width="6.1796875" style="34" customWidth="1"/>
    <col min="1084" max="1084" width="6" style="34" customWidth="1"/>
    <col min="1085" max="1085" width="5" style="34" customWidth="1"/>
    <col min="1086" max="1086" width="11.26953125" style="34" customWidth="1"/>
    <col min="1087" max="1280" width="10.1796875" style="34"/>
    <col min="1281" max="1288" width="4.453125" style="34" customWidth="1"/>
    <col min="1289" max="1289" width="5" style="34" customWidth="1"/>
    <col min="1290" max="1309" width="4.453125" style="34" customWidth="1"/>
    <col min="1310" max="1310" width="7" style="34" customWidth="1"/>
    <col min="1311" max="1311" width="4.453125" style="34" customWidth="1"/>
    <col min="1312" max="1312" width="5.81640625" style="34" customWidth="1"/>
    <col min="1313" max="1331" width="4.453125" style="34" customWidth="1"/>
    <col min="1332" max="1332" width="4.81640625" style="34" customWidth="1"/>
    <col min="1333" max="1333" width="4.453125" style="34" customWidth="1"/>
    <col min="1334" max="1334" width="5.1796875" style="34" customWidth="1"/>
    <col min="1335" max="1335" width="5" style="34" customWidth="1"/>
    <col min="1336" max="1336" width="5.453125" style="34" customWidth="1"/>
    <col min="1337" max="1337" width="4.453125" style="34" customWidth="1"/>
    <col min="1338" max="1338" width="5" style="34" customWidth="1"/>
    <col min="1339" max="1339" width="6.1796875" style="34" customWidth="1"/>
    <col min="1340" max="1340" width="6" style="34" customWidth="1"/>
    <col min="1341" max="1341" width="5" style="34" customWidth="1"/>
    <col min="1342" max="1342" width="11.26953125" style="34" customWidth="1"/>
    <col min="1343" max="1536" width="10.1796875" style="34"/>
    <col min="1537" max="1544" width="4.453125" style="34" customWidth="1"/>
    <col min="1545" max="1545" width="5" style="34" customWidth="1"/>
    <col min="1546" max="1565" width="4.453125" style="34" customWidth="1"/>
    <col min="1566" max="1566" width="7" style="34" customWidth="1"/>
    <col min="1567" max="1567" width="4.453125" style="34" customWidth="1"/>
    <col min="1568" max="1568" width="5.81640625" style="34" customWidth="1"/>
    <col min="1569" max="1587" width="4.453125" style="34" customWidth="1"/>
    <col min="1588" max="1588" width="4.81640625" style="34" customWidth="1"/>
    <col min="1589" max="1589" width="4.453125" style="34" customWidth="1"/>
    <col min="1590" max="1590" width="5.1796875" style="34" customWidth="1"/>
    <col min="1591" max="1591" width="5" style="34" customWidth="1"/>
    <col min="1592" max="1592" width="5.453125" style="34" customWidth="1"/>
    <col min="1593" max="1593" width="4.453125" style="34" customWidth="1"/>
    <col min="1594" max="1594" width="5" style="34" customWidth="1"/>
    <col min="1595" max="1595" width="6.1796875" style="34" customWidth="1"/>
    <col min="1596" max="1596" width="6" style="34" customWidth="1"/>
    <col min="1597" max="1597" width="5" style="34" customWidth="1"/>
    <col min="1598" max="1598" width="11.26953125" style="34" customWidth="1"/>
    <col min="1599" max="1792" width="10.1796875" style="34"/>
    <col min="1793" max="1800" width="4.453125" style="34" customWidth="1"/>
    <col min="1801" max="1801" width="5" style="34" customWidth="1"/>
    <col min="1802" max="1821" width="4.453125" style="34" customWidth="1"/>
    <col min="1822" max="1822" width="7" style="34" customWidth="1"/>
    <col min="1823" max="1823" width="4.453125" style="34" customWidth="1"/>
    <col min="1824" max="1824" width="5.81640625" style="34" customWidth="1"/>
    <col min="1825" max="1843" width="4.453125" style="34" customWidth="1"/>
    <col min="1844" max="1844" width="4.81640625" style="34" customWidth="1"/>
    <col min="1845" max="1845" width="4.453125" style="34" customWidth="1"/>
    <col min="1846" max="1846" width="5.1796875" style="34" customWidth="1"/>
    <col min="1847" max="1847" width="5" style="34" customWidth="1"/>
    <col min="1848" max="1848" width="5.453125" style="34" customWidth="1"/>
    <col min="1849" max="1849" width="4.453125" style="34" customWidth="1"/>
    <col min="1850" max="1850" width="5" style="34" customWidth="1"/>
    <col min="1851" max="1851" width="6.1796875" style="34" customWidth="1"/>
    <col min="1852" max="1852" width="6" style="34" customWidth="1"/>
    <col min="1853" max="1853" width="5" style="34" customWidth="1"/>
    <col min="1854" max="1854" width="11.26953125" style="34" customWidth="1"/>
    <col min="1855" max="2048" width="10.1796875" style="34"/>
    <col min="2049" max="2056" width="4.453125" style="34" customWidth="1"/>
    <col min="2057" max="2057" width="5" style="34" customWidth="1"/>
    <col min="2058" max="2077" width="4.453125" style="34" customWidth="1"/>
    <col min="2078" max="2078" width="7" style="34" customWidth="1"/>
    <col min="2079" max="2079" width="4.453125" style="34" customWidth="1"/>
    <col min="2080" max="2080" width="5.81640625" style="34" customWidth="1"/>
    <col min="2081" max="2099" width="4.453125" style="34" customWidth="1"/>
    <col min="2100" max="2100" width="4.81640625" style="34" customWidth="1"/>
    <col min="2101" max="2101" width="4.453125" style="34" customWidth="1"/>
    <col min="2102" max="2102" width="5.1796875" style="34" customWidth="1"/>
    <col min="2103" max="2103" width="5" style="34" customWidth="1"/>
    <col min="2104" max="2104" width="5.453125" style="34" customWidth="1"/>
    <col min="2105" max="2105" width="4.453125" style="34" customWidth="1"/>
    <col min="2106" max="2106" width="5" style="34" customWidth="1"/>
    <col min="2107" max="2107" width="6.1796875" style="34" customWidth="1"/>
    <col min="2108" max="2108" width="6" style="34" customWidth="1"/>
    <col min="2109" max="2109" width="5" style="34" customWidth="1"/>
    <col min="2110" max="2110" width="11.26953125" style="34" customWidth="1"/>
    <col min="2111" max="2304" width="10.1796875" style="34"/>
    <col min="2305" max="2312" width="4.453125" style="34" customWidth="1"/>
    <col min="2313" max="2313" width="5" style="34" customWidth="1"/>
    <col min="2314" max="2333" width="4.453125" style="34" customWidth="1"/>
    <col min="2334" max="2334" width="7" style="34" customWidth="1"/>
    <col min="2335" max="2335" width="4.453125" style="34" customWidth="1"/>
    <col min="2336" max="2336" width="5.81640625" style="34" customWidth="1"/>
    <col min="2337" max="2355" width="4.453125" style="34" customWidth="1"/>
    <col min="2356" max="2356" width="4.81640625" style="34" customWidth="1"/>
    <col min="2357" max="2357" width="4.453125" style="34" customWidth="1"/>
    <col min="2358" max="2358" width="5.1796875" style="34" customWidth="1"/>
    <col min="2359" max="2359" width="5" style="34" customWidth="1"/>
    <col min="2360" max="2360" width="5.453125" style="34" customWidth="1"/>
    <col min="2361" max="2361" width="4.453125" style="34" customWidth="1"/>
    <col min="2362" max="2362" width="5" style="34" customWidth="1"/>
    <col min="2363" max="2363" width="6.1796875" style="34" customWidth="1"/>
    <col min="2364" max="2364" width="6" style="34" customWidth="1"/>
    <col min="2365" max="2365" width="5" style="34" customWidth="1"/>
    <col min="2366" max="2366" width="11.26953125" style="34" customWidth="1"/>
    <col min="2367" max="2560" width="10.1796875" style="34"/>
    <col min="2561" max="2568" width="4.453125" style="34" customWidth="1"/>
    <col min="2569" max="2569" width="5" style="34" customWidth="1"/>
    <col min="2570" max="2589" width="4.453125" style="34" customWidth="1"/>
    <col min="2590" max="2590" width="7" style="34" customWidth="1"/>
    <col min="2591" max="2591" width="4.453125" style="34" customWidth="1"/>
    <col min="2592" max="2592" width="5.81640625" style="34" customWidth="1"/>
    <col min="2593" max="2611" width="4.453125" style="34" customWidth="1"/>
    <col min="2612" max="2612" width="4.81640625" style="34" customWidth="1"/>
    <col min="2613" max="2613" width="4.453125" style="34" customWidth="1"/>
    <col min="2614" max="2614" width="5.1796875" style="34" customWidth="1"/>
    <col min="2615" max="2615" width="5" style="34" customWidth="1"/>
    <col min="2616" max="2616" width="5.453125" style="34" customWidth="1"/>
    <col min="2617" max="2617" width="4.453125" style="34" customWidth="1"/>
    <col min="2618" max="2618" width="5" style="34" customWidth="1"/>
    <col min="2619" max="2619" width="6.1796875" style="34" customWidth="1"/>
    <col min="2620" max="2620" width="6" style="34" customWidth="1"/>
    <col min="2621" max="2621" width="5" style="34" customWidth="1"/>
    <col min="2622" max="2622" width="11.26953125" style="34" customWidth="1"/>
    <col min="2623" max="2816" width="10.1796875" style="34"/>
    <col min="2817" max="2824" width="4.453125" style="34" customWidth="1"/>
    <col min="2825" max="2825" width="5" style="34" customWidth="1"/>
    <col min="2826" max="2845" width="4.453125" style="34" customWidth="1"/>
    <col min="2846" max="2846" width="7" style="34" customWidth="1"/>
    <col min="2847" max="2847" width="4.453125" style="34" customWidth="1"/>
    <col min="2848" max="2848" width="5.81640625" style="34" customWidth="1"/>
    <col min="2849" max="2867" width="4.453125" style="34" customWidth="1"/>
    <col min="2868" max="2868" width="4.81640625" style="34" customWidth="1"/>
    <col min="2869" max="2869" width="4.453125" style="34" customWidth="1"/>
    <col min="2870" max="2870" width="5.1796875" style="34" customWidth="1"/>
    <col min="2871" max="2871" width="5" style="34" customWidth="1"/>
    <col min="2872" max="2872" width="5.453125" style="34" customWidth="1"/>
    <col min="2873" max="2873" width="4.453125" style="34" customWidth="1"/>
    <col min="2874" max="2874" width="5" style="34" customWidth="1"/>
    <col min="2875" max="2875" width="6.1796875" style="34" customWidth="1"/>
    <col min="2876" max="2876" width="6" style="34" customWidth="1"/>
    <col min="2877" max="2877" width="5" style="34" customWidth="1"/>
    <col min="2878" max="2878" width="11.26953125" style="34" customWidth="1"/>
    <col min="2879" max="3072" width="10.1796875" style="34"/>
    <col min="3073" max="3080" width="4.453125" style="34" customWidth="1"/>
    <col min="3081" max="3081" width="5" style="34" customWidth="1"/>
    <col min="3082" max="3101" width="4.453125" style="34" customWidth="1"/>
    <col min="3102" max="3102" width="7" style="34" customWidth="1"/>
    <col min="3103" max="3103" width="4.453125" style="34" customWidth="1"/>
    <col min="3104" max="3104" width="5.81640625" style="34" customWidth="1"/>
    <col min="3105" max="3123" width="4.453125" style="34" customWidth="1"/>
    <col min="3124" max="3124" width="4.81640625" style="34" customWidth="1"/>
    <col min="3125" max="3125" width="4.453125" style="34" customWidth="1"/>
    <col min="3126" max="3126" width="5.1796875" style="34" customWidth="1"/>
    <col min="3127" max="3127" width="5" style="34" customWidth="1"/>
    <col min="3128" max="3128" width="5.453125" style="34" customWidth="1"/>
    <col min="3129" max="3129" width="4.453125" style="34" customWidth="1"/>
    <col min="3130" max="3130" width="5" style="34" customWidth="1"/>
    <col min="3131" max="3131" width="6.1796875" style="34" customWidth="1"/>
    <col min="3132" max="3132" width="6" style="34" customWidth="1"/>
    <col min="3133" max="3133" width="5" style="34" customWidth="1"/>
    <col min="3134" max="3134" width="11.26953125" style="34" customWidth="1"/>
    <col min="3135" max="3328" width="10.1796875" style="34"/>
    <col min="3329" max="3336" width="4.453125" style="34" customWidth="1"/>
    <col min="3337" max="3337" width="5" style="34" customWidth="1"/>
    <col min="3338" max="3357" width="4.453125" style="34" customWidth="1"/>
    <col min="3358" max="3358" width="7" style="34" customWidth="1"/>
    <col min="3359" max="3359" width="4.453125" style="34" customWidth="1"/>
    <col min="3360" max="3360" width="5.81640625" style="34" customWidth="1"/>
    <col min="3361" max="3379" width="4.453125" style="34" customWidth="1"/>
    <col min="3380" max="3380" width="4.81640625" style="34" customWidth="1"/>
    <col min="3381" max="3381" width="4.453125" style="34" customWidth="1"/>
    <col min="3382" max="3382" width="5.1796875" style="34" customWidth="1"/>
    <col min="3383" max="3383" width="5" style="34" customWidth="1"/>
    <col min="3384" max="3384" width="5.453125" style="34" customWidth="1"/>
    <col min="3385" max="3385" width="4.453125" style="34" customWidth="1"/>
    <col min="3386" max="3386" width="5" style="34" customWidth="1"/>
    <col min="3387" max="3387" width="6.1796875" style="34" customWidth="1"/>
    <col min="3388" max="3388" width="6" style="34" customWidth="1"/>
    <col min="3389" max="3389" width="5" style="34" customWidth="1"/>
    <col min="3390" max="3390" width="11.26953125" style="34" customWidth="1"/>
    <col min="3391" max="3584" width="10.1796875" style="34"/>
    <col min="3585" max="3592" width="4.453125" style="34" customWidth="1"/>
    <col min="3593" max="3593" width="5" style="34" customWidth="1"/>
    <col min="3594" max="3613" width="4.453125" style="34" customWidth="1"/>
    <col min="3614" max="3614" width="7" style="34" customWidth="1"/>
    <col min="3615" max="3615" width="4.453125" style="34" customWidth="1"/>
    <col min="3616" max="3616" width="5.81640625" style="34" customWidth="1"/>
    <col min="3617" max="3635" width="4.453125" style="34" customWidth="1"/>
    <col min="3636" max="3636" width="4.81640625" style="34" customWidth="1"/>
    <col min="3637" max="3637" width="4.453125" style="34" customWidth="1"/>
    <col min="3638" max="3638" width="5.1796875" style="34" customWidth="1"/>
    <col min="3639" max="3639" width="5" style="34" customWidth="1"/>
    <col min="3640" max="3640" width="5.453125" style="34" customWidth="1"/>
    <col min="3641" max="3641" width="4.453125" style="34" customWidth="1"/>
    <col min="3642" max="3642" width="5" style="34" customWidth="1"/>
    <col min="3643" max="3643" width="6.1796875" style="34" customWidth="1"/>
    <col min="3644" max="3644" width="6" style="34" customWidth="1"/>
    <col min="3645" max="3645" width="5" style="34" customWidth="1"/>
    <col min="3646" max="3646" width="11.26953125" style="34" customWidth="1"/>
    <col min="3647" max="3840" width="10.1796875" style="34"/>
    <col min="3841" max="3848" width="4.453125" style="34" customWidth="1"/>
    <col min="3849" max="3849" width="5" style="34" customWidth="1"/>
    <col min="3850" max="3869" width="4.453125" style="34" customWidth="1"/>
    <col min="3870" max="3870" width="7" style="34" customWidth="1"/>
    <col min="3871" max="3871" width="4.453125" style="34" customWidth="1"/>
    <col min="3872" max="3872" width="5.81640625" style="34" customWidth="1"/>
    <col min="3873" max="3891" width="4.453125" style="34" customWidth="1"/>
    <col min="3892" max="3892" width="4.81640625" style="34" customWidth="1"/>
    <col min="3893" max="3893" width="4.453125" style="34" customWidth="1"/>
    <col min="3894" max="3894" width="5.1796875" style="34" customWidth="1"/>
    <col min="3895" max="3895" width="5" style="34" customWidth="1"/>
    <col min="3896" max="3896" width="5.453125" style="34" customWidth="1"/>
    <col min="3897" max="3897" width="4.453125" style="34" customWidth="1"/>
    <col min="3898" max="3898" width="5" style="34" customWidth="1"/>
    <col min="3899" max="3899" width="6.1796875" style="34" customWidth="1"/>
    <col min="3900" max="3900" width="6" style="34" customWidth="1"/>
    <col min="3901" max="3901" width="5" style="34" customWidth="1"/>
    <col min="3902" max="3902" width="11.26953125" style="34" customWidth="1"/>
    <col min="3903" max="4096" width="10.1796875" style="34"/>
    <col min="4097" max="4104" width="4.453125" style="34" customWidth="1"/>
    <col min="4105" max="4105" width="5" style="34" customWidth="1"/>
    <col min="4106" max="4125" width="4.453125" style="34" customWidth="1"/>
    <col min="4126" max="4126" width="7" style="34" customWidth="1"/>
    <col min="4127" max="4127" width="4.453125" style="34" customWidth="1"/>
    <col min="4128" max="4128" width="5.81640625" style="34" customWidth="1"/>
    <col min="4129" max="4147" width="4.453125" style="34" customWidth="1"/>
    <col min="4148" max="4148" width="4.81640625" style="34" customWidth="1"/>
    <col min="4149" max="4149" width="4.453125" style="34" customWidth="1"/>
    <col min="4150" max="4150" width="5.1796875" style="34" customWidth="1"/>
    <col min="4151" max="4151" width="5" style="34" customWidth="1"/>
    <col min="4152" max="4152" width="5.453125" style="34" customWidth="1"/>
    <col min="4153" max="4153" width="4.453125" style="34" customWidth="1"/>
    <col min="4154" max="4154" width="5" style="34" customWidth="1"/>
    <col min="4155" max="4155" width="6.1796875" style="34" customWidth="1"/>
    <col min="4156" max="4156" width="6" style="34" customWidth="1"/>
    <col min="4157" max="4157" width="5" style="34" customWidth="1"/>
    <col min="4158" max="4158" width="11.26953125" style="34" customWidth="1"/>
    <col min="4159" max="4352" width="10.1796875" style="34"/>
    <col min="4353" max="4360" width="4.453125" style="34" customWidth="1"/>
    <col min="4361" max="4361" width="5" style="34" customWidth="1"/>
    <col min="4362" max="4381" width="4.453125" style="34" customWidth="1"/>
    <col min="4382" max="4382" width="7" style="34" customWidth="1"/>
    <col min="4383" max="4383" width="4.453125" style="34" customWidth="1"/>
    <col min="4384" max="4384" width="5.81640625" style="34" customWidth="1"/>
    <col min="4385" max="4403" width="4.453125" style="34" customWidth="1"/>
    <col min="4404" max="4404" width="4.81640625" style="34" customWidth="1"/>
    <col min="4405" max="4405" width="4.453125" style="34" customWidth="1"/>
    <col min="4406" max="4406" width="5.1796875" style="34" customWidth="1"/>
    <col min="4407" max="4407" width="5" style="34" customWidth="1"/>
    <col min="4408" max="4408" width="5.453125" style="34" customWidth="1"/>
    <col min="4409" max="4409" width="4.453125" style="34" customWidth="1"/>
    <col min="4410" max="4410" width="5" style="34" customWidth="1"/>
    <col min="4411" max="4411" width="6.1796875" style="34" customWidth="1"/>
    <col min="4412" max="4412" width="6" style="34" customWidth="1"/>
    <col min="4413" max="4413" width="5" style="34" customWidth="1"/>
    <col min="4414" max="4414" width="11.26953125" style="34" customWidth="1"/>
    <col min="4415" max="4608" width="10.1796875" style="34"/>
    <col min="4609" max="4616" width="4.453125" style="34" customWidth="1"/>
    <col min="4617" max="4617" width="5" style="34" customWidth="1"/>
    <col min="4618" max="4637" width="4.453125" style="34" customWidth="1"/>
    <col min="4638" max="4638" width="7" style="34" customWidth="1"/>
    <col min="4639" max="4639" width="4.453125" style="34" customWidth="1"/>
    <col min="4640" max="4640" width="5.81640625" style="34" customWidth="1"/>
    <col min="4641" max="4659" width="4.453125" style="34" customWidth="1"/>
    <col min="4660" max="4660" width="4.81640625" style="34" customWidth="1"/>
    <col min="4661" max="4661" width="4.453125" style="34" customWidth="1"/>
    <col min="4662" max="4662" width="5.1796875" style="34" customWidth="1"/>
    <col min="4663" max="4663" width="5" style="34" customWidth="1"/>
    <col min="4664" max="4664" width="5.453125" style="34" customWidth="1"/>
    <col min="4665" max="4665" width="4.453125" style="34" customWidth="1"/>
    <col min="4666" max="4666" width="5" style="34" customWidth="1"/>
    <col min="4667" max="4667" width="6.1796875" style="34" customWidth="1"/>
    <col min="4668" max="4668" width="6" style="34" customWidth="1"/>
    <col min="4669" max="4669" width="5" style="34" customWidth="1"/>
    <col min="4670" max="4670" width="11.26953125" style="34" customWidth="1"/>
    <col min="4671" max="4864" width="10.1796875" style="34"/>
    <col min="4865" max="4872" width="4.453125" style="34" customWidth="1"/>
    <col min="4873" max="4873" width="5" style="34" customWidth="1"/>
    <col min="4874" max="4893" width="4.453125" style="34" customWidth="1"/>
    <col min="4894" max="4894" width="7" style="34" customWidth="1"/>
    <col min="4895" max="4895" width="4.453125" style="34" customWidth="1"/>
    <col min="4896" max="4896" width="5.81640625" style="34" customWidth="1"/>
    <col min="4897" max="4915" width="4.453125" style="34" customWidth="1"/>
    <col min="4916" max="4916" width="4.81640625" style="34" customWidth="1"/>
    <col min="4917" max="4917" width="4.453125" style="34" customWidth="1"/>
    <col min="4918" max="4918" width="5.1796875" style="34" customWidth="1"/>
    <col min="4919" max="4919" width="5" style="34" customWidth="1"/>
    <col min="4920" max="4920" width="5.453125" style="34" customWidth="1"/>
    <col min="4921" max="4921" width="4.453125" style="34" customWidth="1"/>
    <col min="4922" max="4922" width="5" style="34" customWidth="1"/>
    <col min="4923" max="4923" width="6.1796875" style="34" customWidth="1"/>
    <col min="4924" max="4924" width="6" style="34" customWidth="1"/>
    <col min="4925" max="4925" width="5" style="34" customWidth="1"/>
    <col min="4926" max="4926" width="11.26953125" style="34" customWidth="1"/>
    <col min="4927" max="5120" width="10.1796875" style="34"/>
    <col min="5121" max="5128" width="4.453125" style="34" customWidth="1"/>
    <col min="5129" max="5129" width="5" style="34" customWidth="1"/>
    <col min="5130" max="5149" width="4.453125" style="34" customWidth="1"/>
    <col min="5150" max="5150" width="7" style="34" customWidth="1"/>
    <col min="5151" max="5151" width="4.453125" style="34" customWidth="1"/>
    <col min="5152" max="5152" width="5.81640625" style="34" customWidth="1"/>
    <col min="5153" max="5171" width="4.453125" style="34" customWidth="1"/>
    <col min="5172" max="5172" width="4.81640625" style="34" customWidth="1"/>
    <col min="5173" max="5173" width="4.453125" style="34" customWidth="1"/>
    <col min="5174" max="5174" width="5.1796875" style="34" customWidth="1"/>
    <col min="5175" max="5175" width="5" style="34" customWidth="1"/>
    <col min="5176" max="5176" width="5.453125" style="34" customWidth="1"/>
    <col min="5177" max="5177" width="4.453125" style="34" customWidth="1"/>
    <col min="5178" max="5178" width="5" style="34" customWidth="1"/>
    <col min="5179" max="5179" width="6.1796875" style="34" customWidth="1"/>
    <col min="5180" max="5180" width="6" style="34" customWidth="1"/>
    <col min="5181" max="5181" width="5" style="34" customWidth="1"/>
    <col min="5182" max="5182" width="11.26953125" style="34" customWidth="1"/>
    <col min="5183" max="5376" width="10.1796875" style="34"/>
    <col min="5377" max="5384" width="4.453125" style="34" customWidth="1"/>
    <col min="5385" max="5385" width="5" style="34" customWidth="1"/>
    <col min="5386" max="5405" width="4.453125" style="34" customWidth="1"/>
    <col min="5406" max="5406" width="7" style="34" customWidth="1"/>
    <col min="5407" max="5407" width="4.453125" style="34" customWidth="1"/>
    <col min="5408" max="5408" width="5.81640625" style="34" customWidth="1"/>
    <col min="5409" max="5427" width="4.453125" style="34" customWidth="1"/>
    <col min="5428" max="5428" width="4.81640625" style="34" customWidth="1"/>
    <col min="5429" max="5429" width="4.453125" style="34" customWidth="1"/>
    <col min="5430" max="5430" width="5.1796875" style="34" customWidth="1"/>
    <col min="5431" max="5431" width="5" style="34" customWidth="1"/>
    <col min="5432" max="5432" width="5.453125" style="34" customWidth="1"/>
    <col min="5433" max="5433" width="4.453125" style="34" customWidth="1"/>
    <col min="5434" max="5434" width="5" style="34" customWidth="1"/>
    <col min="5435" max="5435" width="6.1796875" style="34" customWidth="1"/>
    <col min="5436" max="5436" width="6" style="34" customWidth="1"/>
    <col min="5437" max="5437" width="5" style="34" customWidth="1"/>
    <col min="5438" max="5438" width="11.26953125" style="34" customWidth="1"/>
    <col min="5439" max="5632" width="10.1796875" style="34"/>
    <col min="5633" max="5640" width="4.453125" style="34" customWidth="1"/>
    <col min="5641" max="5641" width="5" style="34" customWidth="1"/>
    <col min="5642" max="5661" width="4.453125" style="34" customWidth="1"/>
    <col min="5662" max="5662" width="7" style="34" customWidth="1"/>
    <col min="5663" max="5663" width="4.453125" style="34" customWidth="1"/>
    <col min="5664" max="5664" width="5.81640625" style="34" customWidth="1"/>
    <col min="5665" max="5683" width="4.453125" style="34" customWidth="1"/>
    <col min="5684" max="5684" width="4.81640625" style="34" customWidth="1"/>
    <col min="5685" max="5685" width="4.453125" style="34" customWidth="1"/>
    <col min="5686" max="5686" width="5.1796875" style="34" customWidth="1"/>
    <col min="5687" max="5687" width="5" style="34" customWidth="1"/>
    <col min="5688" max="5688" width="5.453125" style="34" customWidth="1"/>
    <col min="5689" max="5689" width="4.453125" style="34" customWidth="1"/>
    <col min="5690" max="5690" width="5" style="34" customWidth="1"/>
    <col min="5691" max="5691" width="6.1796875" style="34" customWidth="1"/>
    <col min="5692" max="5692" width="6" style="34" customWidth="1"/>
    <col min="5693" max="5693" width="5" style="34" customWidth="1"/>
    <col min="5694" max="5694" width="11.26953125" style="34" customWidth="1"/>
    <col min="5695" max="5888" width="10.1796875" style="34"/>
    <col min="5889" max="5896" width="4.453125" style="34" customWidth="1"/>
    <col min="5897" max="5897" width="5" style="34" customWidth="1"/>
    <col min="5898" max="5917" width="4.453125" style="34" customWidth="1"/>
    <col min="5918" max="5918" width="7" style="34" customWidth="1"/>
    <col min="5919" max="5919" width="4.453125" style="34" customWidth="1"/>
    <col min="5920" max="5920" width="5.81640625" style="34" customWidth="1"/>
    <col min="5921" max="5939" width="4.453125" style="34" customWidth="1"/>
    <col min="5940" max="5940" width="4.81640625" style="34" customWidth="1"/>
    <col min="5941" max="5941" width="4.453125" style="34" customWidth="1"/>
    <col min="5942" max="5942" width="5.1796875" style="34" customWidth="1"/>
    <col min="5943" max="5943" width="5" style="34" customWidth="1"/>
    <col min="5944" max="5944" width="5.453125" style="34" customWidth="1"/>
    <col min="5945" max="5945" width="4.453125" style="34" customWidth="1"/>
    <col min="5946" max="5946" width="5" style="34" customWidth="1"/>
    <col min="5947" max="5947" width="6.1796875" style="34" customWidth="1"/>
    <col min="5948" max="5948" width="6" style="34" customWidth="1"/>
    <col min="5949" max="5949" width="5" style="34" customWidth="1"/>
    <col min="5950" max="5950" width="11.26953125" style="34" customWidth="1"/>
    <col min="5951" max="6144" width="10.1796875" style="34"/>
    <col min="6145" max="6152" width="4.453125" style="34" customWidth="1"/>
    <col min="6153" max="6153" width="5" style="34" customWidth="1"/>
    <col min="6154" max="6173" width="4.453125" style="34" customWidth="1"/>
    <col min="6174" max="6174" width="7" style="34" customWidth="1"/>
    <col min="6175" max="6175" width="4.453125" style="34" customWidth="1"/>
    <col min="6176" max="6176" width="5.81640625" style="34" customWidth="1"/>
    <col min="6177" max="6195" width="4.453125" style="34" customWidth="1"/>
    <col min="6196" max="6196" width="4.81640625" style="34" customWidth="1"/>
    <col min="6197" max="6197" width="4.453125" style="34" customWidth="1"/>
    <col min="6198" max="6198" width="5.1796875" style="34" customWidth="1"/>
    <col min="6199" max="6199" width="5" style="34" customWidth="1"/>
    <col min="6200" max="6200" width="5.453125" style="34" customWidth="1"/>
    <col min="6201" max="6201" width="4.453125" style="34" customWidth="1"/>
    <col min="6202" max="6202" width="5" style="34" customWidth="1"/>
    <col min="6203" max="6203" width="6.1796875" style="34" customWidth="1"/>
    <col min="6204" max="6204" width="6" style="34" customWidth="1"/>
    <col min="6205" max="6205" width="5" style="34" customWidth="1"/>
    <col min="6206" max="6206" width="11.26953125" style="34" customWidth="1"/>
    <col min="6207" max="6400" width="10.1796875" style="34"/>
    <col min="6401" max="6408" width="4.453125" style="34" customWidth="1"/>
    <col min="6409" max="6409" width="5" style="34" customWidth="1"/>
    <col min="6410" max="6429" width="4.453125" style="34" customWidth="1"/>
    <col min="6430" max="6430" width="7" style="34" customWidth="1"/>
    <col min="6431" max="6431" width="4.453125" style="34" customWidth="1"/>
    <col min="6432" max="6432" width="5.81640625" style="34" customWidth="1"/>
    <col min="6433" max="6451" width="4.453125" style="34" customWidth="1"/>
    <col min="6452" max="6452" width="4.81640625" style="34" customWidth="1"/>
    <col min="6453" max="6453" width="4.453125" style="34" customWidth="1"/>
    <col min="6454" max="6454" width="5.1796875" style="34" customWidth="1"/>
    <col min="6455" max="6455" width="5" style="34" customWidth="1"/>
    <col min="6456" max="6456" width="5.453125" style="34" customWidth="1"/>
    <col min="6457" max="6457" width="4.453125" style="34" customWidth="1"/>
    <col min="6458" max="6458" width="5" style="34" customWidth="1"/>
    <col min="6459" max="6459" width="6.1796875" style="34" customWidth="1"/>
    <col min="6460" max="6460" width="6" style="34" customWidth="1"/>
    <col min="6461" max="6461" width="5" style="34" customWidth="1"/>
    <col min="6462" max="6462" width="11.26953125" style="34" customWidth="1"/>
    <col min="6463" max="6656" width="10.1796875" style="34"/>
    <col min="6657" max="6664" width="4.453125" style="34" customWidth="1"/>
    <col min="6665" max="6665" width="5" style="34" customWidth="1"/>
    <col min="6666" max="6685" width="4.453125" style="34" customWidth="1"/>
    <col min="6686" max="6686" width="7" style="34" customWidth="1"/>
    <col min="6687" max="6687" width="4.453125" style="34" customWidth="1"/>
    <col min="6688" max="6688" width="5.81640625" style="34" customWidth="1"/>
    <col min="6689" max="6707" width="4.453125" style="34" customWidth="1"/>
    <col min="6708" max="6708" width="4.81640625" style="34" customWidth="1"/>
    <col min="6709" max="6709" width="4.453125" style="34" customWidth="1"/>
    <col min="6710" max="6710" width="5.1796875" style="34" customWidth="1"/>
    <col min="6711" max="6711" width="5" style="34" customWidth="1"/>
    <col min="6712" max="6712" width="5.453125" style="34" customWidth="1"/>
    <col min="6713" max="6713" width="4.453125" style="34" customWidth="1"/>
    <col min="6714" max="6714" width="5" style="34" customWidth="1"/>
    <col min="6715" max="6715" width="6.1796875" style="34" customWidth="1"/>
    <col min="6716" max="6716" width="6" style="34" customWidth="1"/>
    <col min="6717" max="6717" width="5" style="34" customWidth="1"/>
    <col min="6718" max="6718" width="11.26953125" style="34" customWidth="1"/>
    <col min="6719" max="6912" width="10.1796875" style="34"/>
    <col min="6913" max="6920" width="4.453125" style="34" customWidth="1"/>
    <col min="6921" max="6921" width="5" style="34" customWidth="1"/>
    <col min="6922" max="6941" width="4.453125" style="34" customWidth="1"/>
    <col min="6942" max="6942" width="7" style="34" customWidth="1"/>
    <col min="6943" max="6943" width="4.453125" style="34" customWidth="1"/>
    <col min="6944" max="6944" width="5.81640625" style="34" customWidth="1"/>
    <col min="6945" max="6963" width="4.453125" style="34" customWidth="1"/>
    <col min="6964" max="6964" width="4.81640625" style="34" customWidth="1"/>
    <col min="6965" max="6965" width="4.453125" style="34" customWidth="1"/>
    <col min="6966" max="6966" width="5.1796875" style="34" customWidth="1"/>
    <col min="6967" max="6967" width="5" style="34" customWidth="1"/>
    <col min="6968" max="6968" width="5.453125" style="34" customWidth="1"/>
    <col min="6969" max="6969" width="4.453125" style="34" customWidth="1"/>
    <col min="6970" max="6970" width="5" style="34" customWidth="1"/>
    <col min="6971" max="6971" width="6.1796875" style="34" customWidth="1"/>
    <col min="6972" max="6972" width="6" style="34" customWidth="1"/>
    <col min="6973" max="6973" width="5" style="34" customWidth="1"/>
    <col min="6974" max="6974" width="11.26953125" style="34" customWidth="1"/>
    <col min="6975" max="7168" width="10.1796875" style="34"/>
    <col min="7169" max="7176" width="4.453125" style="34" customWidth="1"/>
    <col min="7177" max="7177" width="5" style="34" customWidth="1"/>
    <col min="7178" max="7197" width="4.453125" style="34" customWidth="1"/>
    <col min="7198" max="7198" width="7" style="34" customWidth="1"/>
    <col min="7199" max="7199" width="4.453125" style="34" customWidth="1"/>
    <col min="7200" max="7200" width="5.81640625" style="34" customWidth="1"/>
    <col min="7201" max="7219" width="4.453125" style="34" customWidth="1"/>
    <col min="7220" max="7220" width="4.81640625" style="34" customWidth="1"/>
    <col min="7221" max="7221" width="4.453125" style="34" customWidth="1"/>
    <col min="7222" max="7222" width="5.1796875" style="34" customWidth="1"/>
    <col min="7223" max="7223" width="5" style="34" customWidth="1"/>
    <col min="7224" max="7224" width="5.453125" style="34" customWidth="1"/>
    <col min="7225" max="7225" width="4.453125" style="34" customWidth="1"/>
    <col min="7226" max="7226" width="5" style="34" customWidth="1"/>
    <col min="7227" max="7227" width="6.1796875" style="34" customWidth="1"/>
    <col min="7228" max="7228" width="6" style="34" customWidth="1"/>
    <col min="7229" max="7229" width="5" style="34" customWidth="1"/>
    <col min="7230" max="7230" width="11.26953125" style="34" customWidth="1"/>
    <col min="7231" max="7424" width="10.1796875" style="34"/>
    <col min="7425" max="7432" width="4.453125" style="34" customWidth="1"/>
    <col min="7433" max="7433" width="5" style="34" customWidth="1"/>
    <col min="7434" max="7453" width="4.453125" style="34" customWidth="1"/>
    <col min="7454" max="7454" width="7" style="34" customWidth="1"/>
    <col min="7455" max="7455" width="4.453125" style="34" customWidth="1"/>
    <col min="7456" max="7456" width="5.81640625" style="34" customWidth="1"/>
    <col min="7457" max="7475" width="4.453125" style="34" customWidth="1"/>
    <col min="7476" max="7476" width="4.81640625" style="34" customWidth="1"/>
    <col min="7477" max="7477" width="4.453125" style="34" customWidth="1"/>
    <col min="7478" max="7478" width="5.1796875" style="34" customWidth="1"/>
    <col min="7479" max="7479" width="5" style="34" customWidth="1"/>
    <col min="7480" max="7480" width="5.453125" style="34" customWidth="1"/>
    <col min="7481" max="7481" width="4.453125" style="34" customWidth="1"/>
    <col min="7482" max="7482" width="5" style="34" customWidth="1"/>
    <col min="7483" max="7483" width="6.1796875" style="34" customWidth="1"/>
    <col min="7484" max="7484" width="6" style="34" customWidth="1"/>
    <col min="7485" max="7485" width="5" style="34" customWidth="1"/>
    <col min="7486" max="7486" width="11.26953125" style="34" customWidth="1"/>
    <col min="7487" max="7680" width="10.1796875" style="34"/>
    <col min="7681" max="7688" width="4.453125" style="34" customWidth="1"/>
    <col min="7689" max="7689" width="5" style="34" customWidth="1"/>
    <col min="7690" max="7709" width="4.453125" style="34" customWidth="1"/>
    <col min="7710" max="7710" width="7" style="34" customWidth="1"/>
    <col min="7711" max="7711" width="4.453125" style="34" customWidth="1"/>
    <col min="7712" max="7712" width="5.81640625" style="34" customWidth="1"/>
    <col min="7713" max="7731" width="4.453125" style="34" customWidth="1"/>
    <col min="7732" max="7732" width="4.81640625" style="34" customWidth="1"/>
    <col min="7733" max="7733" width="4.453125" style="34" customWidth="1"/>
    <col min="7734" max="7734" width="5.1796875" style="34" customWidth="1"/>
    <col min="7735" max="7735" width="5" style="34" customWidth="1"/>
    <col min="7736" max="7736" width="5.453125" style="34" customWidth="1"/>
    <col min="7737" max="7737" width="4.453125" style="34" customWidth="1"/>
    <col min="7738" max="7738" width="5" style="34" customWidth="1"/>
    <col min="7739" max="7739" width="6.1796875" style="34" customWidth="1"/>
    <col min="7740" max="7740" width="6" style="34" customWidth="1"/>
    <col min="7741" max="7741" width="5" style="34" customWidth="1"/>
    <col min="7742" max="7742" width="11.26953125" style="34" customWidth="1"/>
    <col min="7743" max="7936" width="10.1796875" style="34"/>
    <col min="7937" max="7944" width="4.453125" style="34" customWidth="1"/>
    <col min="7945" max="7945" width="5" style="34" customWidth="1"/>
    <col min="7946" max="7965" width="4.453125" style="34" customWidth="1"/>
    <col min="7966" max="7966" width="7" style="34" customWidth="1"/>
    <col min="7967" max="7967" width="4.453125" style="34" customWidth="1"/>
    <col min="7968" max="7968" width="5.81640625" style="34" customWidth="1"/>
    <col min="7969" max="7987" width="4.453125" style="34" customWidth="1"/>
    <col min="7988" max="7988" width="4.81640625" style="34" customWidth="1"/>
    <col min="7989" max="7989" width="4.453125" style="34" customWidth="1"/>
    <col min="7990" max="7990" width="5.1796875" style="34" customWidth="1"/>
    <col min="7991" max="7991" width="5" style="34" customWidth="1"/>
    <col min="7992" max="7992" width="5.453125" style="34" customWidth="1"/>
    <col min="7993" max="7993" width="4.453125" style="34" customWidth="1"/>
    <col min="7994" max="7994" width="5" style="34" customWidth="1"/>
    <col min="7995" max="7995" width="6.1796875" style="34" customWidth="1"/>
    <col min="7996" max="7996" width="6" style="34" customWidth="1"/>
    <col min="7997" max="7997" width="5" style="34" customWidth="1"/>
    <col min="7998" max="7998" width="11.26953125" style="34" customWidth="1"/>
    <col min="7999" max="8192" width="10.1796875" style="34"/>
    <col min="8193" max="8200" width="4.453125" style="34" customWidth="1"/>
    <col min="8201" max="8201" width="5" style="34" customWidth="1"/>
    <col min="8202" max="8221" width="4.453125" style="34" customWidth="1"/>
    <col min="8222" max="8222" width="7" style="34" customWidth="1"/>
    <col min="8223" max="8223" width="4.453125" style="34" customWidth="1"/>
    <col min="8224" max="8224" width="5.81640625" style="34" customWidth="1"/>
    <col min="8225" max="8243" width="4.453125" style="34" customWidth="1"/>
    <col min="8244" max="8244" width="4.81640625" style="34" customWidth="1"/>
    <col min="8245" max="8245" width="4.453125" style="34" customWidth="1"/>
    <col min="8246" max="8246" width="5.1796875" style="34" customWidth="1"/>
    <col min="8247" max="8247" width="5" style="34" customWidth="1"/>
    <col min="8248" max="8248" width="5.453125" style="34" customWidth="1"/>
    <col min="8249" max="8249" width="4.453125" style="34" customWidth="1"/>
    <col min="8250" max="8250" width="5" style="34" customWidth="1"/>
    <col min="8251" max="8251" width="6.1796875" style="34" customWidth="1"/>
    <col min="8252" max="8252" width="6" style="34" customWidth="1"/>
    <col min="8253" max="8253" width="5" style="34" customWidth="1"/>
    <col min="8254" max="8254" width="11.26953125" style="34" customWidth="1"/>
    <col min="8255" max="8448" width="10.1796875" style="34"/>
    <col min="8449" max="8456" width="4.453125" style="34" customWidth="1"/>
    <col min="8457" max="8457" width="5" style="34" customWidth="1"/>
    <col min="8458" max="8477" width="4.453125" style="34" customWidth="1"/>
    <col min="8478" max="8478" width="7" style="34" customWidth="1"/>
    <col min="8479" max="8479" width="4.453125" style="34" customWidth="1"/>
    <col min="8480" max="8480" width="5.81640625" style="34" customWidth="1"/>
    <col min="8481" max="8499" width="4.453125" style="34" customWidth="1"/>
    <col min="8500" max="8500" width="4.81640625" style="34" customWidth="1"/>
    <col min="8501" max="8501" width="4.453125" style="34" customWidth="1"/>
    <col min="8502" max="8502" width="5.1796875" style="34" customWidth="1"/>
    <col min="8503" max="8503" width="5" style="34" customWidth="1"/>
    <col min="8504" max="8504" width="5.453125" style="34" customWidth="1"/>
    <col min="8505" max="8505" width="4.453125" style="34" customWidth="1"/>
    <col min="8506" max="8506" width="5" style="34" customWidth="1"/>
    <col min="8507" max="8507" width="6.1796875" style="34" customWidth="1"/>
    <col min="8508" max="8508" width="6" style="34" customWidth="1"/>
    <col min="8509" max="8509" width="5" style="34" customWidth="1"/>
    <col min="8510" max="8510" width="11.26953125" style="34" customWidth="1"/>
    <col min="8511" max="8704" width="10.1796875" style="34"/>
    <col min="8705" max="8712" width="4.453125" style="34" customWidth="1"/>
    <col min="8713" max="8713" width="5" style="34" customWidth="1"/>
    <col min="8714" max="8733" width="4.453125" style="34" customWidth="1"/>
    <col min="8734" max="8734" width="7" style="34" customWidth="1"/>
    <col min="8735" max="8735" width="4.453125" style="34" customWidth="1"/>
    <col min="8736" max="8736" width="5.81640625" style="34" customWidth="1"/>
    <col min="8737" max="8755" width="4.453125" style="34" customWidth="1"/>
    <col min="8756" max="8756" width="4.81640625" style="34" customWidth="1"/>
    <col min="8757" max="8757" width="4.453125" style="34" customWidth="1"/>
    <col min="8758" max="8758" width="5.1796875" style="34" customWidth="1"/>
    <col min="8759" max="8759" width="5" style="34" customWidth="1"/>
    <col min="8760" max="8760" width="5.453125" style="34" customWidth="1"/>
    <col min="8761" max="8761" width="4.453125" style="34" customWidth="1"/>
    <col min="8762" max="8762" width="5" style="34" customWidth="1"/>
    <col min="8763" max="8763" width="6.1796875" style="34" customWidth="1"/>
    <col min="8764" max="8764" width="6" style="34" customWidth="1"/>
    <col min="8765" max="8765" width="5" style="34" customWidth="1"/>
    <col min="8766" max="8766" width="11.26953125" style="34" customWidth="1"/>
    <col min="8767" max="8960" width="10.1796875" style="34"/>
    <col min="8961" max="8968" width="4.453125" style="34" customWidth="1"/>
    <col min="8969" max="8969" width="5" style="34" customWidth="1"/>
    <col min="8970" max="8989" width="4.453125" style="34" customWidth="1"/>
    <col min="8990" max="8990" width="7" style="34" customWidth="1"/>
    <col min="8991" max="8991" width="4.453125" style="34" customWidth="1"/>
    <col min="8992" max="8992" width="5.81640625" style="34" customWidth="1"/>
    <col min="8993" max="9011" width="4.453125" style="34" customWidth="1"/>
    <col min="9012" max="9012" width="4.81640625" style="34" customWidth="1"/>
    <col min="9013" max="9013" width="4.453125" style="34" customWidth="1"/>
    <col min="9014" max="9014" width="5.1796875" style="34" customWidth="1"/>
    <col min="9015" max="9015" width="5" style="34" customWidth="1"/>
    <col min="9016" max="9016" width="5.453125" style="34" customWidth="1"/>
    <col min="9017" max="9017" width="4.453125" style="34" customWidth="1"/>
    <col min="9018" max="9018" width="5" style="34" customWidth="1"/>
    <col min="9019" max="9019" width="6.1796875" style="34" customWidth="1"/>
    <col min="9020" max="9020" width="6" style="34" customWidth="1"/>
    <col min="9021" max="9021" width="5" style="34" customWidth="1"/>
    <col min="9022" max="9022" width="11.26953125" style="34" customWidth="1"/>
    <col min="9023" max="9216" width="10.1796875" style="34"/>
    <col min="9217" max="9224" width="4.453125" style="34" customWidth="1"/>
    <col min="9225" max="9225" width="5" style="34" customWidth="1"/>
    <col min="9226" max="9245" width="4.453125" style="34" customWidth="1"/>
    <col min="9246" max="9246" width="7" style="34" customWidth="1"/>
    <col min="9247" max="9247" width="4.453125" style="34" customWidth="1"/>
    <col min="9248" max="9248" width="5.81640625" style="34" customWidth="1"/>
    <col min="9249" max="9267" width="4.453125" style="34" customWidth="1"/>
    <col min="9268" max="9268" width="4.81640625" style="34" customWidth="1"/>
    <col min="9269" max="9269" width="4.453125" style="34" customWidth="1"/>
    <col min="9270" max="9270" width="5.1796875" style="34" customWidth="1"/>
    <col min="9271" max="9271" width="5" style="34" customWidth="1"/>
    <col min="9272" max="9272" width="5.453125" style="34" customWidth="1"/>
    <col min="9273" max="9273" width="4.453125" style="34" customWidth="1"/>
    <col min="9274" max="9274" width="5" style="34" customWidth="1"/>
    <col min="9275" max="9275" width="6.1796875" style="34" customWidth="1"/>
    <col min="9276" max="9276" width="6" style="34" customWidth="1"/>
    <col min="9277" max="9277" width="5" style="34" customWidth="1"/>
    <col min="9278" max="9278" width="11.26953125" style="34" customWidth="1"/>
    <col min="9279" max="9472" width="10.1796875" style="34"/>
    <col min="9473" max="9480" width="4.453125" style="34" customWidth="1"/>
    <col min="9481" max="9481" width="5" style="34" customWidth="1"/>
    <col min="9482" max="9501" width="4.453125" style="34" customWidth="1"/>
    <col min="9502" max="9502" width="7" style="34" customWidth="1"/>
    <col min="9503" max="9503" width="4.453125" style="34" customWidth="1"/>
    <col min="9504" max="9504" width="5.81640625" style="34" customWidth="1"/>
    <col min="9505" max="9523" width="4.453125" style="34" customWidth="1"/>
    <col min="9524" max="9524" width="4.81640625" style="34" customWidth="1"/>
    <col min="9525" max="9525" width="4.453125" style="34" customWidth="1"/>
    <col min="9526" max="9526" width="5.1796875" style="34" customWidth="1"/>
    <col min="9527" max="9527" width="5" style="34" customWidth="1"/>
    <col min="9528" max="9528" width="5.453125" style="34" customWidth="1"/>
    <col min="9529" max="9529" width="4.453125" style="34" customWidth="1"/>
    <col min="9530" max="9530" width="5" style="34" customWidth="1"/>
    <col min="9531" max="9531" width="6.1796875" style="34" customWidth="1"/>
    <col min="9532" max="9532" width="6" style="34" customWidth="1"/>
    <col min="9533" max="9533" width="5" style="34" customWidth="1"/>
    <col min="9534" max="9534" width="11.26953125" style="34" customWidth="1"/>
    <col min="9535" max="9728" width="10.1796875" style="34"/>
    <col min="9729" max="9736" width="4.453125" style="34" customWidth="1"/>
    <col min="9737" max="9737" width="5" style="34" customWidth="1"/>
    <col min="9738" max="9757" width="4.453125" style="34" customWidth="1"/>
    <col min="9758" max="9758" width="7" style="34" customWidth="1"/>
    <col min="9759" max="9759" width="4.453125" style="34" customWidth="1"/>
    <col min="9760" max="9760" width="5.81640625" style="34" customWidth="1"/>
    <col min="9761" max="9779" width="4.453125" style="34" customWidth="1"/>
    <col min="9780" max="9780" width="4.81640625" style="34" customWidth="1"/>
    <col min="9781" max="9781" width="4.453125" style="34" customWidth="1"/>
    <col min="9782" max="9782" width="5.1796875" style="34" customWidth="1"/>
    <col min="9783" max="9783" width="5" style="34" customWidth="1"/>
    <col min="9784" max="9784" width="5.453125" style="34" customWidth="1"/>
    <col min="9785" max="9785" width="4.453125" style="34" customWidth="1"/>
    <col min="9786" max="9786" width="5" style="34" customWidth="1"/>
    <col min="9787" max="9787" width="6.1796875" style="34" customWidth="1"/>
    <col min="9788" max="9788" width="6" style="34" customWidth="1"/>
    <col min="9789" max="9789" width="5" style="34" customWidth="1"/>
    <col min="9790" max="9790" width="11.26953125" style="34" customWidth="1"/>
    <col min="9791" max="9984" width="10.1796875" style="34"/>
    <col min="9985" max="9992" width="4.453125" style="34" customWidth="1"/>
    <col min="9993" max="9993" width="5" style="34" customWidth="1"/>
    <col min="9994" max="10013" width="4.453125" style="34" customWidth="1"/>
    <col min="10014" max="10014" width="7" style="34" customWidth="1"/>
    <col min="10015" max="10015" width="4.453125" style="34" customWidth="1"/>
    <col min="10016" max="10016" width="5.81640625" style="34" customWidth="1"/>
    <col min="10017" max="10035" width="4.453125" style="34" customWidth="1"/>
    <col min="10036" max="10036" width="4.81640625" style="34" customWidth="1"/>
    <col min="10037" max="10037" width="4.453125" style="34" customWidth="1"/>
    <col min="10038" max="10038" width="5.1796875" style="34" customWidth="1"/>
    <col min="10039" max="10039" width="5" style="34" customWidth="1"/>
    <col min="10040" max="10040" width="5.453125" style="34" customWidth="1"/>
    <col min="10041" max="10041" width="4.453125" style="34" customWidth="1"/>
    <col min="10042" max="10042" width="5" style="34" customWidth="1"/>
    <col min="10043" max="10043" width="6.1796875" style="34" customWidth="1"/>
    <col min="10044" max="10044" width="6" style="34" customWidth="1"/>
    <col min="10045" max="10045" width="5" style="34" customWidth="1"/>
    <col min="10046" max="10046" width="11.26953125" style="34" customWidth="1"/>
    <col min="10047" max="10240" width="10.1796875" style="34"/>
    <col min="10241" max="10248" width="4.453125" style="34" customWidth="1"/>
    <col min="10249" max="10249" width="5" style="34" customWidth="1"/>
    <col min="10250" max="10269" width="4.453125" style="34" customWidth="1"/>
    <col min="10270" max="10270" width="7" style="34" customWidth="1"/>
    <col min="10271" max="10271" width="4.453125" style="34" customWidth="1"/>
    <col min="10272" max="10272" width="5.81640625" style="34" customWidth="1"/>
    <col min="10273" max="10291" width="4.453125" style="34" customWidth="1"/>
    <col min="10292" max="10292" width="4.81640625" style="34" customWidth="1"/>
    <col min="10293" max="10293" width="4.453125" style="34" customWidth="1"/>
    <col min="10294" max="10294" width="5.1796875" style="34" customWidth="1"/>
    <col min="10295" max="10295" width="5" style="34" customWidth="1"/>
    <col min="10296" max="10296" width="5.453125" style="34" customWidth="1"/>
    <col min="10297" max="10297" width="4.453125" style="34" customWidth="1"/>
    <col min="10298" max="10298" width="5" style="34" customWidth="1"/>
    <col min="10299" max="10299" width="6.1796875" style="34" customWidth="1"/>
    <col min="10300" max="10300" width="6" style="34" customWidth="1"/>
    <col min="10301" max="10301" width="5" style="34" customWidth="1"/>
    <col min="10302" max="10302" width="11.26953125" style="34" customWidth="1"/>
    <col min="10303" max="10496" width="10.1796875" style="34"/>
    <col min="10497" max="10504" width="4.453125" style="34" customWidth="1"/>
    <col min="10505" max="10505" width="5" style="34" customWidth="1"/>
    <col min="10506" max="10525" width="4.453125" style="34" customWidth="1"/>
    <col min="10526" max="10526" width="7" style="34" customWidth="1"/>
    <col min="10527" max="10527" width="4.453125" style="34" customWidth="1"/>
    <col min="10528" max="10528" width="5.81640625" style="34" customWidth="1"/>
    <col min="10529" max="10547" width="4.453125" style="34" customWidth="1"/>
    <col min="10548" max="10548" width="4.81640625" style="34" customWidth="1"/>
    <col min="10549" max="10549" width="4.453125" style="34" customWidth="1"/>
    <col min="10550" max="10550" width="5.1796875" style="34" customWidth="1"/>
    <col min="10551" max="10551" width="5" style="34" customWidth="1"/>
    <col min="10552" max="10552" width="5.453125" style="34" customWidth="1"/>
    <col min="10553" max="10553" width="4.453125" style="34" customWidth="1"/>
    <col min="10554" max="10554" width="5" style="34" customWidth="1"/>
    <col min="10555" max="10555" width="6.1796875" style="34" customWidth="1"/>
    <col min="10556" max="10556" width="6" style="34" customWidth="1"/>
    <col min="10557" max="10557" width="5" style="34" customWidth="1"/>
    <col min="10558" max="10558" width="11.26953125" style="34" customWidth="1"/>
    <col min="10559" max="10752" width="10.1796875" style="34"/>
    <col min="10753" max="10760" width="4.453125" style="34" customWidth="1"/>
    <col min="10761" max="10761" width="5" style="34" customWidth="1"/>
    <col min="10762" max="10781" width="4.453125" style="34" customWidth="1"/>
    <col min="10782" max="10782" width="7" style="34" customWidth="1"/>
    <col min="10783" max="10783" width="4.453125" style="34" customWidth="1"/>
    <col min="10784" max="10784" width="5.81640625" style="34" customWidth="1"/>
    <col min="10785" max="10803" width="4.453125" style="34" customWidth="1"/>
    <col min="10804" max="10804" width="4.81640625" style="34" customWidth="1"/>
    <col min="10805" max="10805" width="4.453125" style="34" customWidth="1"/>
    <col min="10806" max="10806" width="5.1796875" style="34" customWidth="1"/>
    <col min="10807" max="10807" width="5" style="34" customWidth="1"/>
    <col min="10808" max="10808" width="5.453125" style="34" customWidth="1"/>
    <col min="10809" max="10809" width="4.453125" style="34" customWidth="1"/>
    <col min="10810" max="10810" width="5" style="34" customWidth="1"/>
    <col min="10811" max="10811" width="6.1796875" style="34" customWidth="1"/>
    <col min="10812" max="10812" width="6" style="34" customWidth="1"/>
    <col min="10813" max="10813" width="5" style="34" customWidth="1"/>
    <col min="10814" max="10814" width="11.26953125" style="34" customWidth="1"/>
    <col min="10815" max="11008" width="10.1796875" style="34"/>
    <col min="11009" max="11016" width="4.453125" style="34" customWidth="1"/>
    <col min="11017" max="11017" width="5" style="34" customWidth="1"/>
    <col min="11018" max="11037" width="4.453125" style="34" customWidth="1"/>
    <col min="11038" max="11038" width="7" style="34" customWidth="1"/>
    <col min="11039" max="11039" width="4.453125" style="34" customWidth="1"/>
    <col min="11040" max="11040" width="5.81640625" style="34" customWidth="1"/>
    <col min="11041" max="11059" width="4.453125" style="34" customWidth="1"/>
    <col min="11060" max="11060" width="4.81640625" style="34" customWidth="1"/>
    <col min="11061" max="11061" width="4.453125" style="34" customWidth="1"/>
    <col min="11062" max="11062" width="5.1796875" style="34" customWidth="1"/>
    <col min="11063" max="11063" width="5" style="34" customWidth="1"/>
    <col min="11064" max="11064" width="5.453125" style="34" customWidth="1"/>
    <col min="11065" max="11065" width="4.453125" style="34" customWidth="1"/>
    <col min="11066" max="11066" width="5" style="34" customWidth="1"/>
    <col min="11067" max="11067" width="6.1796875" style="34" customWidth="1"/>
    <col min="11068" max="11068" width="6" style="34" customWidth="1"/>
    <col min="11069" max="11069" width="5" style="34" customWidth="1"/>
    <col min="11070" max="11070" width="11.26953125" style="34" customWidth="1"/>
    <col min="11071" max="11264" width="10.1796875" style="34"/>
    <col min="11265" max="11272" width="4.453125" style="34" customWidth="1"/>
    <col min="11273" max="11273" width="5" style="34" customWidth="1"/>
    <col min="11274" max="11293" width="4.453125" style="34" customWidth="1"/>
    <col min="11294" max="11294" width="7" style="34" customWidth="1"/>
    <col min="11295" max="11295" width="4.453125" style="34" customWidth="1"/>
    <col min="11296" max="11296" width="5.81640625" style="34" customWidth="1"/>
    <col min="11297" max="11315" width="4.453125" style="34" customWidth="1"/>
    <col min="11316" max="11316" width="4.81640625" style="34" customWidth="1"/>
    <col min="11317" max="11317" width="4.453125" style="34" customWidth="1"/>
    <col min="11318" max="11318" width="5.1796875" style="34" customWidth="1"/>
    <col min="11319" max="11319" width="5" style="34" customWidth="1"/>
    <col min="11320" max="11320" width="5.453125" style="34" customWidth="1"/>
    <col min="11321" max="11321" width="4.453125" style="34" customWidth="1"/>
    <col min="11322" max="11322" width="5" style="34" customWidth="1"/>
    <col min="11323" max="11323" width="6.1796875" style="34" customWidth="1"/>
    <col min="11324" max="11324" width="6" style="34" customWidth="1"/>
    <col min="11325" max="11325" width="5" style="34" customWidth="1"/>
    <col min="11326" max="11326" width="11.26953125" style="34" customWidth="1"/>
    <col min="11327" max="11520" width="10.1796875" style="34"/>
    <col min="11521" max="11528" width="4.453125" style="34" customWidth="1"/>
    <col min="11529" max="11529" width="5" style="34" customWidth="1"/>
    <col min="11530" max="11549" width="4.453125" style="34" customWidth="1"/>
    <col min="11550" max="11550" width="7" style="34" customWidth="1"/>
    <col min="11551" max="11551" width="4.453125" style="34" customWidth="1"/>
    <col min="11552" max="11552" width="5.81640625" style="34" customWidth="1"/>
    <col min="11553" max="11571" width="4.453125" style="34" customWidth="1"/>
    <col min="11572" max="11572" width="4.81640625" style="34" customWidth="1"/>
    <col min="11573" max="11573" width="4.453125" style="34" customWidth="1"/>
    <col min="11574" max="11574" width="5.1796875" style="34" customWidth="1"/>
    <col min="11575" max="11575" width="5" style="34" customWidth="1"/>
    <col min="11576" max="11576" width="5.453125" style="34" customWidth="1"/>
    <col min="11577" max="11577" width="4.453125" style="34" customWidth="1"/>
    <col min="11578" max="11578" width="5" style="34" customWidth="1"/>
    <col min="11579" max="11579" width="6.1796875" style="34" customWidth="1"/>
    <col min="11580" max="11580" width="6" style="34" customWidth="1"/>
    <col min="11581" max="11581" width="5" style="34" customWidth="1"/>
    <col min="11582" max="11582" width="11.26953125" style="34" customWidth="1"/>
    <col min="11583" max="11776" width="10.1796875" style="34"/>
    <col min="11777" max="11784" width="4.453125" style="34" customWidth="1"/>
    <col min="11785" max="11785" width="5" style="34" customWidth="1"/>
    <col min="11786" max="11805" width="4.453125" style="34" customWidth="1"/>
    <col min="11806" max="11806" width="7" style="34" customWidth="1"/>
    <col min="11807" max="11807" width="4.453125" style="34" customWidth="1"/>
    <col min="11808" max="11808" width="5.81640625" style="34" customWidth="1"/>
    <col min="11809" max="11827" width="4.453125" style="34" customWidth="1"/>
    <col min="11828" max="11828" width="4.81640625" style="34" customWidth="1"/>
    <col min="11829" max="11829" width="4.453125" style="34" customWidth="1"/>
    <col min="11830" max="11830" width="5.1796875" style="34" customWidth="1"/>
    <col min="11831" max="11831" width="5" style="34" customWidth="1"/>
    <col min="11832" max="11832" width="5.453125" style="34" customWidth="1"/>
    <col min="11833" max="11833" width="4.453125" style="34" customWidth="1"/>
    <col min="11834" max="11834" width="5" style="34" customWidth="1"/>
    <col min="11835" max="11835" width="6.1796875" style="34" customWidth="1"/>
    <col min="11836" max="11836" width="6" style="34" customWidth="1"/>
    <col min="11837" max="11837" width="5" style="34" customWidth="1"/>
    <col min="11838" max="11838" width="11.26953125" style="34" customWidth="1"/>
    <col min="11839" max="12032" width="10.1796875" style="34"/>
    <col min="12033" max="12040" width="4.453125" style="34" customWidth="1"/>
    <col min="12041" max="12041" width="5" style="34" customWidth="1"/>
    <col min="12042" max="12061" width="4.453125" style="34" customWidth="1"/>
    <col min="12062" max="12062" width="7" style="34" customWidth="1"/>
    <col min="12063" max="12063" width="4.453125" style="34" customWidth="1"/>
    <col min="12064" max="12064" width="5.81640625" style="34" customWidth="1"/>
    <col min="12065" max="12083" width="4.453125" style="34" customWidth="1"/>
    <col min="12084" max="12084" width="4.81640625" style="34" customWidth="1"/>
    <col min="12085" max="12085" width="4.453125" style="34" customWidth="1"/>
    <col min="12086" max="12086" width="5.1796875" style="34" customWidth="1"/>
    <col min="12087" max="12087" width="5" style="34" customWidth="1"/>
    <col min="12088" max="12088" width="5.453125" style="34" customWidth="1"/>
    <col min="12089" max="12089" width="4.453125" style="34" customWidth="1"/>
    <col min="12090" max="12090" width="5" style="34" customWidth="1"/>
    <col min="12091" max="12091" width="6.1796875" style="34" customWidth="1"/>
    <col min="12092" max="12092" width="6" style="34" customWidth="1"/>
    <col min="12093" max="12093" width="5" style="34" customWidth="1"/>
    <col min="12094" max="12094" width="11.26953125" style="34" customWidth="1"/>
    <col min="12095" max="12288" width="10.1796875" style="34"/>
    <col min="12289" max="12296" width="4.453125" style="34" customWidth="1"/>
    <col min="12297" max="12297" width="5" style="34" customWidth="1"/>
    <col min="12298" max="12317" width="4.453125" style="34" customWidth="1"/>
    <col min="12318" max="12318" width="7" style="34" customWidth="1"/>
    <col min="12319" max="12319" width="4.453125" style="34" customWidth="1"/>
    <col min="12320" max="12320" width="5.81640625" style="34" customWidth="1"/>
    <col min="12321" max="12339" width="4.453125" style="34" customWidth="1"/>
    <col min="12340" max="12340" width="4.81640625" style="34" customWidth="1"/>
    <col min="12341" max="12341" width="4.453125" style="34" customWidth="1"/>
    <col min="12342" max="12342" width="5.1796875" style="34" customWidth="1"/>
    <col min="12343" max="12343" width="5" style="34" customWidth="1"/>
    <col min="12344" max="12344" width="5.453125" style="34" customWidth="1"/>
    <col min="12345" max="12345" width="4.453125" style="34" customWidth="1"/>
    <col min="12346" max="12346" width="5" style="34" customWidth="1"/>
    <col min="12347" max="12347" width="6.1796875" style="34" customWidth="1"/>
    <col min="12348" max="12348" width="6" style="34" customWidth="1"/>
    <col min="12349" max="12349" width="5" style="34" customWidth="1"/>
    <col min="12350" max="12350" width="11.26953125" style="34" customWidth="1"/>
    <col min="12351" max="12544" width="10.1796875" style="34"/>
    <col min="12545" max="12552" width="4.453125" style="34" customWidth="1"/>
    <col min="12553" max="12553" width="5" style="34" customWidth="1"/>
    <col min="12554" max="12573" width="4.453125" style="34" customWidth="1"/>
    <col min="12574" max="12574" width="7" style="34" customWidth="1"/>
    <col min="12575" max="12575" width="4.453125" style="34" customWidth="1"/>
    <col min="12576" max="12576" width="5.81640625" style="34" customWidth="1"/>
    <col min="12577" max="12595" width="4.453125" style="34" customWidth="1"/>
    <col min="12596" max="12596" width="4.81640625" style="34" customWidth="1"/>
    <col min="12597" max="12597" width="4.453125" style="34" customWidth="1"/>
    <col min="12598" max="12598" width="5.1796875" style="34" customWidth="1"/>
    <col min="12599" max="12599" width="5" style="34" customWidth="1"/>
    <col min="12600" max="12600" width="5.453125" style="34" customWidth="1"/>
    <col min="12601" max="12601" width="4.453125" style="34" customWidth="1"/>
    <col min="12602" max="12602" width="5" style="34" customWidth="1"/>
    <col min="12603" max="12603" width="6.1796875" style="34" customWidth="1"/>
    <col min="12604" max="12604" width="6" style="34" customWidth="1"/>
    <col min="12605" max="12605" width="5" style="34" customWidth="1"/>
    <col min="12606" max="12606" width="11.26953125" style="34" customWidth="1"/>
    <col min="12607" max="12800" width="10.1796875" style="34"/>
    <col min="12801" max="12808" width="4.453125" style="34" customWidth="1"/>
    <col min="12809" max="12809" width="5" style="34" customWidth="1"/>
    <col min="12810" max="12829" width="4.453125" style="34" customWidth="1"/>
    <col min="12830" max="12830" width="7" style="34" customWidth="1"/>
    <col min="12831" max="12831" width="4.453125" style="34" customWidth="1"/>
    <col min="12832" max="12832" width="5.81640625" style="34" customWidth="1"/>
    <col min="12833" max="12851" width="4.453125" style="34" customWidth="1"/>
    <col min="12852" max="12852" width="4.81640625" style="34" customWidth="1"/>
    <col min="12853" max="12853" width="4.453125" style="34" customWidth="1"/>
    <col min="12854" max="12854" width="5.1796875" style="34" customWidth="1"/>
    <col min="12855" max="12855" width="5" style="34" customWidth="1"/>
    <col min="12856" max="12856" width="5.453125" style="34" customWidth="1"/>
    <col min="12857" max="12857" width="4.453125" style="34" customWidth="1"/>
    <col min="12858" max="12858" width="5" style="34" customWidth="1"/>
    <col min="12859" max="12859" width="6.1796875" style="34" customWidth="1"/>
    <col min="12860" max="12860" width="6" style="34" customWidth="1"/>
    <col min="12861" max="12861" width="5" style="34" customWidth="1"/>
    <col min="12862" max="12862" width="11.26953125" style="34" customWidth="1"/>
    <col min="12863" max="13056" width="10.1796875" style="34"/>
    <col min="13057" max="13064" width="4.453125" style="34" customWidth="1"/>
    <col min="13065" max="13065" width="5" style="34" customWidth="1"/>
    <col min="13066" max="13085" width="4.453125" style="34" customWidth="1"/>
    <col min="13086" max="13086" width="7" style="34" customWidth="1"/>
    <col min="13087" max="13087" width="4.453125" style="34" customWidth="1"/>
    <col min="13088" max="13088" width="5.81640625" style="34" customWidth="1"/>
    <col min="13089" max="13107" width="4.453125" style="34" customWidth="1"/>
    <col min="13108" max="13108" width="4.81640625" style="34" customWidth="1"/>
    <col min="13109" max="13109" width="4.453125" style="34" customWidth="1"/>
    <col min="13110" max="13110" width="5.1796875" style="34" customWidth="1"/>
    <col min="13111" max="13111" width="5" style="34" customWidth="1"/>
    <col min="13112" max="13112" width="5.453125" style="34" customWidth="1"/>
    <col min="13113" max="13113" width="4.453125" style="34" customWidth="1"/>
    <col min="13114" max="13114" width="5" style="34" customWidth="1"/>
    <col min="13115" max="13115" width="6.1796875" style="34" customWidth="1"/>
    <col min="13116" max="13116" width="6" style="34" customWidth="1"/>
    <col min="13117" max="13117" width="5" style="34" customWidth="1"/>
    <col min="13118" max="13118" width="11.26953125" style="34" customWidth="1"/>
    <col min="13119" max="13312" width="10.1796875" style="34"/>
    <col min="13313" max="13320" width="4.453125" style="34" customWidth="1"/>
    <col min="13321" max="13321" width="5" style="34" customWidth="1"/>
    <col min="13322" max="13341" width="4.453125" style="34" customWidth="1"/>
    <col min="13342" max="13342" width="7" style="34" customWidth="1"/>
    <col min="13343" max="13343" width="4.453125" style="34" customWidth="1"/>
    <col min="13344" max="13344" width="5.81640625" style="34" customWidth="1"/>
    <col min="13345" max="13363" width="4.453125" style="34" customWidth="1"/>
    <col min="13364" max="13364" width="4.81640625" style="34" customWidth="1"/>
    <col min="13365" max="13365" width="4.453125" style="34" customWidth="1"/>
    <col min="13366" max="13366" width="5.1796875" style="34" customWidth="1"/>
    <col min="13367" max="13367" width="5" style="34" customWidth="1"/>
    <col min="13368" max="13368" width="5.453125" style="34" customWidth="1"/>
    <col min="13369" max="13369" width="4.453125" style="34" customWidth="1"/>
    <col min="13370" max="13370" width="5" style="34" customWidth="1"/>
    <col min="13371" max="13371" width="6.1796875" style="34" customWidth="1"/>
    <col min="13372" max="13372" width="6" style="34" customWidth="1"/>
    <col min="13373" max="13373" width="5" style="34" customWidth="1"/>
    <col min="13374" max="13374" width="11.26953125" style="34" customWidth="1"/>
    <col min="13375" max="13568" width="10.1796875" style="34"/>
    <col min="13569" max="13576" width="4.453125" style="34" customWidth="1"/>
    <col min="13577" max="13577" width="5" style="34" customWidth="1"/>
    <col min="13578" max="13597" width="4.453125" style="34" customWidth="1"/>
    <col min="13598" max="13598" width="7" style="34" customWidth="1"/>
    <col min="13599" max="13599" width="4.453125" style="34" customWidth="1"/>
    <col min="13600" max="13600" width="5.81640625" style="34" customWidth="1"/>
    <col min="13601" max="13619" width="4.453125" style="34" customWidth="1"/>
    <col min="13620" max="13620" width="4.81640625" style="34" customWidth="1"/>
    <col min="13621" max="13621" width="4.453125" style="34" customWidth="1"/>
    <col min="13622" max="13622" width="5.1796875" style="34" customWidth="1"/>
    <col min="13623" max="13623" width="5" style="34" customWidth="1"/>
    <col min="13624" max="13624" width="5.453125" style="34" customWidth="1"/>
    <col min="13625" max="13625" width="4.453125" style="34" customWidth="1"/>
    <col min="13626" max="13626" width="5" style="34" customWidth="1"/>
    <col min="13627" max="13627" width="6.1796875" style="34" customWidth="1"/>
    <col min="13628" max="13628" width="6" style="34" customWidth="1"/>
    <col min="13629" max="13629" width="5" style="34" customWidth="1"/>
    <col min="13630" max="13630" width="11.26953125" style="34" customWidth="1"/>
    <col min="13631" max="13824" width="10.1796875" style="34"/>
    <col min="13825" max="13832" width="4.453125" style="34" customWidth="1"/>
    <col min="13833" max="13833" width="5" style="34" customWidth="1"/>
    <col min="13834" max="13853" width="4.453125" style="34" customWidth="1"/>
    <col min="13854" max="13854" width="7" style="34" customWidth="1"/>
    <col min="13855" max="13855" width="4.453125" style="34" customWidth="1"/>
    <col min="13856" max="13856" width="5.81640625" style="34" customWidth="1"/>
    <col min="13857" max="13875" width="4.453125" style="34" customWidth="1"/>
    <col min="13876" max="13876" width="4.81640625" style="34" customWidth="1"/>
    <col min="13877" max="13877" width="4.453125" style="34" customWidth="1"/>
    <col min="13878" max="13878" width="5.1796875" style="34" customWidth="1"/>
    <col min="13879" max="13879" width="5" style="34" customWidth="1"/>
    <col min="13880" max="13880" width="5.453125" style="34" customWidth="1"/>
    <col min="13881" max="13881" width="4.453125" style="34" customWidth="1"/>
    <col min="13882" max="13882" width="5" style="34" customWidth="1"/>
    <col min="13883" max="13883" width="6.1796875" style="34" customWidth="1"/>
    <col min="13884" max="13884" width="6" style="34" customWidth="1"/>
    <col min="13885" max="13885" width="5" style="34" customWidth="1"/>
    <col min="13886" max="13886" width="11.26953125" style="34" customWidth="1"/>
    <col min="13887" max="14080" width="10.1796875" style="34"/>
    <col min="14081" max="14088" width="4.453125" style="34" customWidth="1"/>
    <col min="14089" max="14089" width="5" style="34" customWidth="1"/>
    <col min="14090" max="14109" width="4.453125" style="34" customWidth="1"/>
    <col min="14110" max="14110" width="7" style="34" customWidth="1"/>
    <col min="14111" max="14111" width="4.453125" style="34" customWidth="1"/>
    <col min="14112" max="14112" width="5.81640625" style="34" customWidth="1"/>
    <col min="14113" max="14131" width="4.453125" style="34" customWidth="1"/>
    <col min="14132" max="14132" width="4.81640625" style="34" customWidth="1"/>
    <col min="14133" max="14133" width="4.453125" style="34" customWidth="1"/>
    <col min="14134" max="14134" width="5.1796875" style="34" customWidth="1"/>
    <col min="14135" max="14135" width="5" style="34" customWidth="1"/>
    <col min="14136" max="14136" width="5.453125" style="34" customWidth="1"/>
    <col min="14137" max="14137" width="4.453125" style="34" customWidth="1"/>
    <col min="14138" max="14138" width="5" style="34" customWidth="1"/>
    <col min="14139" max="14139" width="6.1796875" style="34" customWidth="1"/>
    <col min="14140" max="14140" width="6" style="34" customWidth="1"/>
    <col min="14141" max="14141" width="5" style="34" customWidth="1"/>
    <col min="14142" max="14142" width="11.26953125" style="34" customWidth="1"/>
    <col min="14143" max="14336" width="10.1796875" style="34"/>
    <col min="14337" max="14344" width="4.453125" style="34" customWidth="1"/>
    <col min="14345" max="14345" width="5" style="34" customWidth="1"/>
    <col min="14346" max="14365" width="4.453125" style="34" customWidth="1"/>
    <col min="14366" max="14366" width="7" style="34" customWidth="1"/>
    <col min="14367" max="14367" width="4.453125" style="34" customWidth="1"/>
    <col min="14368" max="14368" width="5.81640625" style="34" customWidth="1"/>
    <col min="14369" max="14387" width="4.453125" style="34" customWidth="1"/>
    <col min="14388" max="14388" width="4.81640625" style="34" customWidth="1"/>
    <col min="14389" max="14389" width="4.453125" style="34" customWidth="1"/>
    <col min="14390" max="14390" width="5.1796875" style="34" customWidth="1"/>
    <col min="14391" max="14391" width="5" style="34" customWidth="1"/>
    <col min="14392" max="14392" width="5.453125" style="34" customWidth="1"/>
    <col min="14393" max="14393" width="4.453125" style="34" customWidth="1"/>
    <col min="14394" max="14394" width="5" style="34" customWidth="1"/>
    <col min="14395" max="14395" width="6.1796875" style="34" customWidth="1"/>
    <col min="14396" max="14396" width="6" style="34" customWidth="1"/>
    <col min="14397" max="14397" width="5" style="34" customWidth="1"/>
    <col min="14398" max="14398" width="11.26953125" style="34" customWidth="1"/>
    <col min="14399" max="14592" width="10.1796875" style="34"/>
    <col min="14593" max="14600" width="4.453125" style="34" customWidth="1"/>
    <col min="14601" max="14601" width="5" style="34" customWidth="1"/>
    <col min="14602" max="14621" width="4.453125" style="34" customWidth="1"/>
    <col min="14622" max="14622" width="7" style="34" customWidth="1"/>
    <col min="14623" max="14623" width="4.453125" style="34" customWidth="1"/>
    <col min="14624" max="14624" width="5.81640625" style="34" customWidth="1"/>
    <col min="14625" max="14643" width="4.453125" style="34" customWidth="1"/>
    <col min="14644" max="14644" width="4.81640625" style="34" customWidth="1"/>
    <col min="14645" max="14645" width="4.453125" style="34" customWidth="1"/>
    <col min="14646" max="14646" width="5.1796875" style="34" customWidth="1"/>
    <col min="14647" max="14647" width="5" style="34" customWidth="1"/>
    <col min="14648" max="14648" width="5.453125" style="34" customWidth="1"/>
    <col min="14649" max="14649" width="4.453125" style="34" customWidth="1"/>
    <col min="14650" max="14650" width="5" style="34" customWidth="1"/>
    <col min="14651" max="14651" width="6.1796875" style="34" customWidth="1"/>
    <col min="14652" max="14652" width="6" style="34" customWidth="1"/>
    <col min="14653" max="14653" width="5" style="34" customWidth="1"/>
    <col min="14654" max="14654" width="11.26953125" style="34" customWidth="1"/>
    <col min="14655" max="14848" width="10.1796875" style="34"/>
    <col min="14849" max="14856" width="4.453125" style="34" customWidth="1"/>
    <col min="14857" max="14857" width="5" style="34" customWidth="1"/>
    <col min="14858" max="14877" width="4.453125" style="34" customWidth="1"/>
    <col min="14878" max="14878" width="7" style="34" customWidth="1"/>
    <col min="14879" max="14879" width="4.453125" style="34" customWidth="1"/>
    <col min="14880" max="14880" width="5.81640625" style="34" customWidth="1"/>
    <col min="14881" max="14899" width="4.453125" style="34" customWidth="1"/>
    <col min="14900" max="14900" width="4.81640625" style="34" customWidth="1"/>
    <col min="14901" max="14901" width="4.453125" style="34" customWidth="1"/>
    <col min="14902" max="14902" width="5.1796875" style="34" customWidth="1"/>
    <col min="14903" max="14903" width="5" style="34" customWidth="1"/>
    <col min="14904" max="14904" width="5.453125" style="34" customWidth="1"/>
    <col min="14905" max="14905" width="4.453125" style="34" customWidth="1"/>
    <col min="14906" max="14906" width="5" style="34" customWidth="1"/>
    <col min="14907" max="14907" width="6.1796875" style="34" customWidth="1"/>
    <col min="14908" max="14908" width="6" style="34" customWidth="1"/>
    <col min="14909" max="14909" width="5" style="34" customWidth="1"/>
    <col min="14910" max="14910" width="11.26953125" style="34" customWidth="1"/>
    <col min="14911" max="15104" width="10.1796875" style="34"/>
    <col min="15105" max="15112" width="4.453125" style="34" customWidth="1"/>
    <col min="15113" max="15113" width="5" style="34" customWidth="1"/>
    <col min="15114" max="15133" width="4.453125" style="34" customWidth="1"/>
    <col min="15134" max="15134" width="7" style="34" customWidth="1"/>
    <col min="15135" max="15135" width="4.453125" style="34" customWidth="1"/>
    <col min="15136" max="15136" width="5.81640625" style="34" customWidth="1"/>
    <col min="15137" max="15155" width="4.453125" style="34" customWidth="1"/>
    <col min="15156" max="15156" width="4.81640625" style="34" customWidth="1"/>
    <col min="15157" max="15157" width="4.453125" style="34" customWidth="1"/>
    <col min="15158" max="15158" width="5.1796875" style="34" customWidth="1"/>
    <col min="15159" max="15159" width="5" style="34" customWidth="1"/>
    <col min="15160" max="15160" width="5.453125" style="34" customWidth="1"/>
    <col min="15161" max="15161" width="4.453125" style="34" customWidth="1"/>
    <col min="15162" max="15162" width="5" style="34" customWidth="1"/>
    <col min="15163" max="15163" width="6.1796875" style="34" customWidth="1"/>
    <col min="15164" max="15164" width="6" style="34" customWidth="1"/>
    <col min="15165" max="15165" width="5" style="34" customWidth="1"/>
    <col min="15166" max="15166" width="11.26953125" style="34" customWidth="1"/>
    <col min="15167" max="15360" width="10.1796875" style="34"/>
    <col min="15361" max="15368" width="4.453125" style="34" customWidth="1"/>
    <col min="15369" max="15369" width="5" style="34" customWidth="1"/>
    <col min="15370" max="15389" width="4.453125" style="34" customWidth="1"/>
    <col min="15390" max="15390" width="7" style="34" customWidth="1"/>
    <col min="15391" max="15391" width="4.453125" style="34" customWidth="1"/>
    <col min="15392" max="15392" width="5.81640625" style="34" customWidth="1"/>
    <col min="15393" max="15411" width="4.453125" style="34" customWidth="1"/>
    <col min="15412" max="15412" width="4.81640625" style="34" customWidth="1"/>
    <col min="15413" max="15413" width="4.453125" style="34" customWidth="1"/>
    <col min="15414" max="15414" width="5.1796875" style="34" customWidth="1"/>
    <col min="15415" max="15415" width="5" style="34" customWidth="1"/>
    <col min="15416" max="15416" width="5.453125" style="34" customWidth="1"/>
    <col min="15417" max="15417" width="4.453125" style="34" customWidth="1"/>
    <col min="15418" max="15418" width="5" style="34" customWidth="1"/>
    <col min="15419" max="15419" width="6.1796875" style="34" customWidth="1"/>
    <col min="15420" max="15420" width="6" style="34" customWidth="1"/>
    <col min="15421" max="15421" width="5" style="34" customWidth="1"/>
    <col min="15422" max="15422" width="11.26953125" style="34" customWidth="1"/>
    <col min="15423" max="15616" width="10.1796875" style="34"/>
    <col min="15617" max="15624" width="4.453125" style="34" customWidth="1"/>
    <col min="15625" max="15625" width="5" style="34" customWidth="1"/>
    <col min="15626" max="15645" width="4.453125" style="34" customWidth="1"/>
    <col min="15646" max="15646" width="7" style="34" customWidth="1"/>
    <col min="15647" max="15647" width="4.453125" style="34" customWidth="1"/>
    <col min="15648" max="15648" width="5.81640625" style="34" customWidth="1"/>
    <col min="15649" max="15667" width="4.453125" style="34" customWidth="1"/>
    <col min="15668" max="15668" width="4.81640625" style="34" customWidth="1"/>
    <col min="15669" max="15669" width="4.453125" style="34" customWidth="1"/>
    <col min="15670" max="15670" width="5.1796875" style="34" customWidth="1"/>
    <col min="15671" max="15671" width="5" style="34" customWidth="1"/>
    <col min="15672" max="15672" width="5.453125" style="34" customWidth="1"/>
    <col min="15673" max="15673" width="4.453125" style="34" customWidth="1"/>
    <col min="15674" max="15674" width="5" style="34" customWidth="1"/>
    <col min="15675" max="15675" width="6.1796875" style="34" customWidth="1"/>
    <col min="15676" max="15676" width="6" style="34" customWidth="1"/>
    <col min="15677" max="15677" width="5" style="34" customWidth="1"/>
    <col min="15678" max="15678" width="11.26953125" style="34" customWidth="1"/>
    <col min="15679" max="15872" width="10.1796875" style="34"/>
    <col min="15873" max="15880" width="4.453125" style="34" customWidth="1"/>
    <col min="15881" max="15881" width="5" style="34" customWidth="1"/>
    <col min="15882" max="15901" width="4.453125" style="34" customWidth="1"/>
    <col min="15902" max="15902" width="7" style="34" customWidth="1"/>
    <col min="15903" max="15903" width="4.453125" style="34" customWidth="1"/>
    <col min="15904" max="15904" width="5.81640625" style="34" customWidth="1"/>
    <col min="15905" max="15923" width="4.453125" style="34" customWidth="1"/>
    <col min="15924" max="15924" width="4.81640625" style="34" customWidth="1"/>
    <col min="15925" max="15925" width="4.453125" style="34" customWidth="1"/>
    <col min="15926" max="15926" width="5.1796875" style="34" customWidth="1"/>
    <col min="15927" max="15927" width="5" style="34" customWidth="1"/>
    <col min="15928" max="15928" width="5.453125" style="34" customWidth="1"/>
    <col min="15929" max="15929" width="4.453125" style="34" customWidth="1"/>
    <col min="15930" max="15930" width="5" style="34" customWidth="1"/>
    <col min="15931" max="15931" width="6.1796875" style="34" customWidth="1"/>
    <col min="15932" max="15932" width="6" style="34" customWidth="1"/>
    <col min="15933" max="15933" width="5" style="34" customWidth="1"/>
    <col min="15934" max="15934" width="11.26953125" style="34" customWidth="1"/>
    <col min="15935" max="16128" width="10.1796875" style="34"/>
    <col min="16129" max="16136" width="4.453125" style="34" customWidth="1"/>
    <col min="16137" max="16137" width="5" style="34" customWidth="1"/>
    <col min="16138" max="16157" width="4.453125" style="34" customWidth="1"/>
    <col min="16158" max="16158" width="7" style="34" customWidth="1"/>
    <col min="16159" max="16159" width="4.453125" style="34" customWidth="1"/>
    <col min="16160" max="16160" width="5.81640625" style="34" customWidth="1"/>
    <col min="16161" max="16179" width="4.453125" style="34" customWidth="1"/>
    <col min="16180" max="16180" width="4.81640625" style="34" customWidth="1"/>
    <col min="16181" max="16181" width="4.453125" style="34" customWidth="1"/>
    <col min="16182" max="16182" width="5.1796875" style="34" customWidth="1"/>
    <col min="16183" max="16183" width="5" style="34" customWidth="1"/>
    <col min="16184" max="16184" width="5.453125" style="34" customWidth="1"/>
    <col min="16185" max="16185" width="4.453125" style="34" customWidth="1"/>
    <col min="16186" max="16186" width="5" style="34" customWidth="1"/>
    <col min="16187" max="16187" width="6.1796875" style="34" customWidth="1"/>
    <col min="16188" max="16188" width="6" style="34" customWidth="1"/>
    <col min="16189" max="16189" width="5" style="34" customWidth="1"/>
    <col min="16190" max="16190" width="11.26953125" style="34" customWidth="1"/>
    <col min="16191" max="16384" width="10.1796875" style="34"/>
  </cols>
  <sheetData>
    <row r="1" spans="1:62" ht="23.25" customHeight="1"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7"/>
      <c r="AP1" s="34" t="str">
        <f ca="1">CELL("имяфайла")</f>
        <v>D:\ПУБЛ\ПЛАНИ\[НП_КМ_КВМ_ОНП_2020_21_08_04_2020.xlsx]Маг наукові</v>
      </c>
      <c r="BD1" s="39"/>
      <c r="BE1" s="39"/>
      <c r="BF1" s="39"/>
      <c r="BG1" s="39"/>
      <c r="BH1" s="39"/>
      <c r="BI1" s="39"/>
      <c r="BJ1" s="39"/>
    </row>
    <row r="2" spans="1:62" ht="29.25" customHeight="1">
      <c r="A2" s="40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9"/>
      <c r="N2" s="42"/>
      <c r="O2" s="43"/>
      <c r="P2" s="43"/>
      <c r="Q2" s="44"/>
      <c r="R2" s="44"/>
      <c r="S2" s="44"/>
      <c r="T2" s="44"/>
      <c r="U2" s="44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6"/>
      <c r="BE2" s="46"/>
      <c r="BF2" s="46"/>
      <c r="BG2" s="46"/>
      <c r="BH2" s="46"/>
      <c r="BI2" s="46"/>
      <c r="BJ2" s="46"/>
    </row>
    <row r="3" spans="1:62" s="47" customFormat="1" ht="31.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46"/>
      <c r="BE3" s="46"/>
      <c r="BF3" s="46"/>
      <c r="BG3" s="46"/>
      <c r="BH3" s="46"/>
      <c r="BI3" s="46"/>
      <c r="BJ3" s="46"/>
    </row>
    <row r="4" spans="1:62" ht="43.5" customHeight="1">
      <c r="A4" s="48" t="s">
        <v>2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50"/>
      <c r="BE4" s="51"/>
      <c r="BF4" s="51"/>
      <c r="BG4" s="51"/>
      <c r="BH4" s="51"/>
      <c r="BI4" s="51"/>
      <c r="BJ4" s="51"/>
    </row>
    <row r="5" spans="1:62" ht="23.15" customHeight="1">
      <c r="B5" s="378" t="s">
        <v>164</v>
      </c>
      <c r="C5" s="378"/>
      <c r="D5" s="378"/>
      <c r="E5" s="378"/>
      <c r="F5" s="378"/>
      <c r="G5" s="378"/>
      <c r="H5" s="378"/>
      <c r="I5" s="378"/>
      <c r="J5" s="49"/>
      <c r="K5" s="49"/>
      <c r="L5" s="49"/>
      <c r="M5" s="62"/>
      <c r="N5" s="52"/>
      <c r="O5" s="53"/>
      <c r="P5" s="53"/>
      <c r="Q5" s="54"/>
      <c r="R5" s="54"/>
      <c r="S5" s="54"/>
      <c r="T5" s="54"/>
      <c r="U5" s="54"/>
      <c r="V5" s="54"/>
      <c r="W5" s="54"/>
      <c r="X5" s="54"/>
      <c r="Z5" s="55"/>
      <c r="AA5" s="56" t="s">
        <v>3</v>
      </c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7"/>
      <c r="AO5" s="57"/>
      <c r="AP5" s="57"/>
      <c r="AQ5" s="57"/>
      <c r="AW5" s="58"/>
      <c r="AX5" s="58"/>
      <c r="AY5" s="58"/>
      <c r="AZ5" s="58"/>
      <c r="BB5" s="242" t="s">
        <v>118</v>
      </c>
      <c r="BD5" s="242"/>
      <c r="BE5" s="242"/>
      <c r="BF5" s="242"/>
      <c r="BG5" s="242"/>
      <c r="BH5" s="242"/>
      <c r="BI5" s="242"/>
      <c r="BJ5" s="59"/>
    </row>
    <row r="6" spans="1:62" ht="26.25" customHeight="1">
      <c r="A6" s="60"/>
      <c r="B6" s="261" t="s">
        <v>165</v>
      </c>
      <c r="C6" s="262"/>
      <c r="D6" s="62"/>
      <c r="E6" s="62"/>
      <c r="F6" s="62"/>
      <c r="G6" s="62"/>
      <c r="I6" s="49"/>
      <c r="J6" s="49"/>
      <c r="K6" s="49"/>
      <c r="L6" s="49"/>
      <c r="M6" s="77"/>
      <c r="N6" s="62"/>
      <c r="O6" s="62"/>
      <c r="P6" s="402" t="s">
        <v>4</v>
      </c>
      <c r="Q6" s="402"/>
      <c r="R6" s="402"/>
      <c r="S6" s="402"/>
      <c r="T6" s="402"/>
      <c r="U6" s="63" t="s">
        <v>5</v>
      </c>
      <c r="V6" s="63"/>
      <c r="W6" s="63"/>
      <c r="X6" s="63"/>
      <c r="Y6" s="63"/>
      <c r="Z6" s="63"/>
      <c r="AA6" s="63"/>
      <c r="AB6" s="63"/>
      <c r="AC6" s="64" t="s">
        <v>6</v>
      </c>
      <c r="AD6" s="64"/>
      <c r="AE6" s="64"/>
      <c r="AF6" s="64"/>
      <c r="AG6" s="64"/>
      <c r="AH6" s="230" t="s">
        <v>121</v>
      </c>
      <c r="AI6" s="230"/>
      <c r="AJ6" s="230"/>
      <c r="AK6" s="230"/>
      <c r="AL6" s="230"/>
      <c r="AM6" s="230"/>
      <c r="AN6" s="230"/>
      <c r="AO6" s="230"/>
      <c r="AP6" s="230"/>
      <c r="AQ6" s="230"/>
      <c r="AR6" s="234"/>
      <c r="AS6" s="234"/>
      <c r="AT6" s="65" t="s">
        <v>7</v>
      </c>
      <c r="AU6" s="234"/>
      <c r="AX6" s="66"/>
      <c r="AY6" s="66"/>
      <c r="AZ6" s="66"/>
      <c r="BA6" s="242" t="s">
        <v>119</v>
      </c>
      <c r="BB6" s="67"/>
      <c r="BD6" s="242"/>
      <c r="BE6" s="242"/>
      <c r="BF6" s="242"/>
      <c r="BG6" s="242"/>
      <c r="BH6" s="242"/>
      <c r="BI6" s="242"/>
    </row>
    <row r="7" spans="1:62" ht="27" customHeight="1">
      <c r="A7" s="60"/>
      <c r="B7" s="261" t="s">
        <v>8</v>
      </c>
      <c r="C7" s="262"/>
      <c r="D7" s="62"/>
      <c r="E7" s="62"/>
      <c r="F7" s="62"/>
      <c r="G7" s="62"/>
      <c r="I7" s="62"/>
      <c r="J7" s="52"/>
      <c r="K7" s="52"/>
      <c r="L7" s="52"/>
      <c r="M7" s="61"/>
      <c r="N7" s="62"/>
      <c r="O7" s="62"/>
      <c r="P7" s="68"/>
      <c r="Q7" s="3"/>
      <c r="R7" s="3"/>
      <c r="T7" s="69"/>
      <c r="U7" s="70"/>
      <c r="V7" s="3"/>
      <c r="W7" s="3"/>
      <c r="X7" s="3"/>
      <c r="Y7" s="3"/>
      <c r="Z7" s="3"/>
      <c r="AA7" s="3"/>
      <c r="AB7" s="3"/>
      <c r="AC7" s="3"/>
      <c r="AD7" s="71"/>
      <c r="AE7" s="72"/>
      <c r="AF7" s="72"/>
      <c r="AG7" s="72"/>
      <c r="AH7" s="404"/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5"/>
      <c r="AT7" s="405"/>
      <c r="AU7" s="405"/>
      <c r="AV7" s="73"/>
      <c r="AW7" s="74"/>
      <c r="AX7" s="74"/>
      <c r="AY7" s="74"/>
      <c r="AZ7" s="74"/>
      <c r="BA7" s="248"/>
      <c r="BB7" s="243" t="s">
        <v>120</v>
      </c>
      <c r="BC7" s="248"/>
      <c r="BD7" s="243"/>
      <c r="BE7" s="243"/>
      <c r="BF7" s="243"/>
      <c r="BG7" s="242"/>
      <c r="BH7" s="242"/>
      <c r="BI7" s="242"/>
    </row>
    <row r="8" spans="1:62" ht="24.75" customHeight="1">
      <c r="B8" s="379" t="s">
        <v>166</v>
      </c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4"/>
      <c r="N8" s="68"/>
      <c r="O8" s="78"/>
      <c r="P8" s="402" t="s">
        <v>9</v>
      </c>
      <c r="Q8" s="402"/>
      <c r="R8" s="402"/>
      <c r="S8" s="402"/>
      <c r="T8" s="402"/>
      <c r="U8" s="402"/>
      <c r="V8" s="402"/>
      <c r="W8" s="402"/>
      <c r="X8" s="231" t="s">
        <v>122</v>
      </c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6"/>
      <c r="AS8" s="236"/>
      <c r="AT8" s="79" t="s">
        <v>10</v>
      </c>
      <c r="AU8" s="236"/>
      <c r="AX8" s="79"/>
      <c r="AY8" s="79"/>
      <c r="AZ8" s="79"/>
      <c r="BA8" s="858" t="s">
        <v>245</v>
      </c>
      <c r="BB8" s="857"/>
      <c r="BC8" s="857"/>
      <c r="BD8" s="857"/>
      <c r="BE8" s="857"/>
      <c r="BF8" s="857"/>
      <c r="BG8" s="244"/>
      <c r="BH8" s="244"/>
      <c r="BI8" s="244"/>
    </row>
    <row r="9" spans="1:62" ht="27.75" customHeight="1">
      <c r="B9" s="380" t="s">
        <v>167</v>
      </c>
      <c r="C9" s="380"/>
      <c r="D9" s="380"/>
      <c r="E9" s="380"/>
      <c r="F9" s="380"/>
      <c r="G9" s="380"/>
      <c r="H9" s="380"/>
      <c r="I9" s="82"/>
      <c r="J9" s="82"/>
      <c r="K9" s="62"/>
      <c r="L9" s="62"/>
      <c r="M9" s="75"/>
      <c r="N9" s="68"/>
      <c r="O9" s="78"/>
      <c r="P9" s="80"/>
      <c r="Q9" s="3"/>
      <c r="R9" s="3"/>
      <c r="S9" s="3"/>
      <c r="T9" s="3"/>
      <c r="U9" s="3"/>
      <c r="V9" s="3"/>
      <c r="W9" s="3"/>
      <c r="Y9" s="4"/>
      <c r="Z9" s="4"/>
      <c r="AA9" s="4"/>
      <c r="AB9" s="4"/>
      <c r="AC9" s="4"/>
      <c r="AD9" s="5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237"/>
      <c r="AS9" s="237"/>
      <c r="AT9" s="237"/>
      <c r="AU9" s="237"/>
      <c r="AV9" s="73"/>
      <c r="AW9" s="81"/>
      <c r="AX9" s="81"/>
      <c r="AY9" s="81"/>
      <c r="AZ9" s="81"/>
      <c r="BA9" s="859"/>
      <c r="BB9" s="859"/>
      <c r="BC9" s="859"/>
      <c r="BD9" s="859"/>
      <c r="BE9" s="859"/>
      <c r="BF9" s="859"/>
      <c r="BG9" s="77"/>
      <c r="BH9" s="77"/>
      <c r="BI9" s="77"/>
    </row>
    <row r="10" spans="1:62" ht="33.75" customHeight="1">
      <c r="B10" s="381" t="s">
        <v>168</v>
      </c>
      <c r="C10" s="381"/>
      <c r="D10" s="381"/>
      <c r="E10" s="381"/>
      <c r="F10" s="381"/>
      <c r="G10" s="381"/>
      <c r="H10" s="381"/>
      <c r="I10" s="381"/>
      <c r="J10" s="381"/>
      <c r="M10" s="82"/>
      <c r="N10" s="76"/>
      <c r="O10" s="76"/>
      <c r="P10" s="6" t="s">
        <v>152</v>
      </c>
      <c r="Q10" s="7"/>
      <c r="R10" s="7"/>
      <c r="S10" s="7"/>
      <c r="T10" s="7"/>
      <c r="U10" s="7"/>
      <c r="V10" s="7"/>
      <c r="W10" s="7"/>
      <c r="X10" s="7"/>
      <c r="AT10" s="79" t="s">
        <v>11</v>
      </c>
      <c r="AX10" s="79"/>
      <c r="AY10" s="79"/>
      <c r="AZ10" s="79"/>
      <c r="BA10" s="83" t="s">
        <v>12</v>
      </c>
      <c r="BB10" s="249"/>
      <c r="BC10" s="248"/>
      <c r="BD10" s="248"/>
      <c r="BE10" s="84"/>
      <c r="BF10" s="84"/>
      <c r="BG10" s="245"/>
      <c r="BH10" s="245"/>
      <c r="BI10" s="245"/>
    </row>
    <row r="11" spans="1:62" ht="22.5" customHeight="1">
      <c r="B11" s="256"/>
      <c r="C11" s="256"/>
      <c r="K11" s="82"/>
      <c r="L11" s="82"/>
      <c r="M11" s="82"/>
      <c r="N11" s="76"/>
      <c r="O11" s="76"/>
      <c r="P11" s="403" t="s">
        <v>151</v>
      </c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232"/>
      <c r="AS11" s="232"/>
      <c r="AT11" s="232"/>
      <c r="AU11" s="232"/>
      <c r="AV11" s="73"/>
      <c r="AW11" s="85"/>
      <c r="AX11" s="85"/>
      <c r="AY11" s="85"/>
      <c r="AZ11" s="85"/>
      <c r="BA11" s="85"/>
      <c r="BB11" s="86"/>
      <c r="BC11" s="87"/>
      <c r="BD11" s="87"/>
      <c r="BE11" s="87"/>
      <c r="BF11" s="87"/>
      <c r="BG11" s="87"/>
      <c r="BH11" s="87"/>
      <c r="BI11" s="87"/>
    </row>
    <row r="12" spans="1:62" ht="21" customHeight="1" thickBot="1">
      <c r="B12" s="382"/>
      <c r="C12" s="382"/>
      <c r="D12" s="382"/>
      <c r="E12" s="382"/>
      <c r="F12" s="382"/>
      <c r="G12" s="383" t="s">
        <v>169</v>
      </c>
      <c r="H12" s="383"/>
      <c r="I12" s="383"/>
      <c r="J12" s="383"/>
      <c r="K12" s="383"/>
      <c r="L12" s="383"/>
      <c r="M12" s="383"/>
      <c r="N12" s="88"/>
      <c r="O12" s="89"/>
      <c r="P12" s="90"/>
      <c r="Q12" s="8"/>
      <c r="R12" s="248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8"/>
      <c r="AS12" s="238"/>
      <c r="AT12" s="92" t="s">
        <v>13</v>
      </c>
      <c r="AU12" s="239"/>
      <c r="AV12" s="91"/>
      <c r="AY12" s="92"/>
      <c r="AZ12" s="92"/>
      <c r="BA12" s="240" t="s">
        <v>14</v>
      </c>
      <c r="BB12" s="248"/>
      <c r="BC12" s="241"/>
      <c r="BD12" s="241"/>
      <c r="BE12" s="241"/>
      <c r="BF12" s="241"/>
      <c r="BG12" s="246"/>
      <c r="BH12" s="246"/>
      <c r="BI12" s="246"/>
    </row>
    <row r="13" spans="1:62" ht="20.25" customHeight="1">
      <c r="B13" s="256"/>
      <c r="C13" s="256"/>
      <c r="L13" s="76"/>
      <c r="M13" s="76"/>
      <c r="N13" s="88"/>
      <c r="O13" s="89"/>
      <c r="P13" s="89"/>
      <c r="Q13" s="9"/>
      <c r="R13" s="9"/>
      <c r="S13" s="9"/>
      <c r="T13" s="9"/>
      <c r="U13" s="10"/>
      <c r="V13" s="10"/>
      <c r="W13" s="10"/>
      <c r="Y13" s="11"/>
      <c r="Z13" s="11"/>
      <c r="AA13" s="11"/>
      <c r="AB13" s="11"/>
      <c r="AC13" s="11"/>
      <c r="AD13" s="1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235"/>
      <c r="AS13" s="235"/>
      <c r="AT13" s="235"/>
      <c r="AU13" s="235"/>
      <c r="AV13" s="73"/>
      <c r="AW13" s="94"/>
      <c r="AX13" s="73"/>
      <c r="AY13" s="73"/>
      <c r="AZ13" s="73"/>
      <c r="BA13" s="73"/>
      <c r="BB13" s="95"/>
      <c r="BC13" s="247"/>
      <c r="BD13" s="247"/>
      <c r="BE13" s="247"/>
      <c r="BF13" s="247"/>
      <c r="BG13" s="247"/>
      <c r="BH13" s="247"/>
      <c r="BI13" s="247"/>
    </row>
    <row r="14" spans="1:62" ht="22.5" customHeight="1">
      <c r="B14" s="253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8"/>
      <c r="O14" s="89"/>
      <c r="P14" s="89"/>
      <c r="Q14" s="406" t="s">
        <v>15</v>
      </c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96" t="s">
        <v>16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7"/>
      <c r="AS14" s="97"/>
      <c r="AT14" s="97"/>
      <c r="AU14" s="97"/>
      <c r="AV14" s="73"/>
      <c r="AW14" s="73"/>
      <c r="AX14" s="94"/>
      <c r="AY14" s="73"/>
      <c r="AZ14" s="73"/>
      <c r="BA14" s="73"/>
      <c r="BB14" s="73"/>
      <c r="BC14" s="95"/>
      <c r="BD14" s="98"/>
      <c r="BE14" s="98"/>
      <c r="BF14" s="98"/>
      <c r="BG14" s="98"/>
      <c r="BH14" s="98"/>
      <c r="BI14" s="98"/>
      <c r="BJ14" s="98"/>
    </row>
    <row r="15" spans="1:62" ht="25.5" customHeight="1">
      <c r="B15" s="93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8"/>
      <c r="O15" s="89"/>
      <c r="P15" s="8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00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2"/>
      <c r="AS15" s="102"/>
      <c r="AT15" s="102"/>
      <c r="AU15" s="102"/>
      <c r="AX15" s="27"/>
      <c r="BC15" s="77"/>
      <c r="BD15" s="103"/>
      <c r="BE15" s="103"/>
      <c r="BF15" s="103"/>
      <c r="BG15" s="103"/>
      <c r="BH15" s="103"/>
      <c r="BI15" s="103"/>
      <c r="BJ15" s="103"/>
    </row>
    <row r="16" spans="1:62" ht="22.5" customHeight="1">
      <c r="B16" s="93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8"/>
      <c r="O16" s="89"/>
      <c r="P16" s="89"/>
      <c r="Q16" s="729" t="s">
        <v>17</v>
      </c>
      <c r="R16" s="729"/>
      <c r="S16" s="729"/>
      <c r="T16" s="729"/>
      <c r="U16" s="729"/>
      <c r="V16" s="729"/>
      <c r="W16" s="729"/>
      <c r="X16" s="729"/>
      <c r="Y16" s="729"/>
      <c r="Z16" s="729"/>
      <c r="AA16" s="729"/>
      <c r="AB16" s="729"/>
      <c r="AC16" s="410" t="s">
        <v>123</v>
      </c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102"/>
      <c r="AS16" s="102"/>
      <c r="AT16" s="102"/>
      <c r="AU16" s="102"/>
      <c r="AX16" s="27"/>
      <c r="BC16" s="77"/>
      <c r="BD16" s="103"/>
      <c r="BE16" s="103"/>
      <c r="BF16" s="103"/>
      <c r="BG16" s="103"/>
      <c r="BH16" s="103"/>
      <c r="BI16" s="103"/>
      <c r="BJ16" s="103"/>
    </row>
    <row r="17" spans="1:62" ht="25.5" customHeight="1">
      <c r="B17" s="93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8"/>
      <c r="O17" s="89"/>
      <c r="P17" s="8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102"/>
      <c r="AS17" s="102"/>
      <c r="AT17" s="102"/>
      <c r="AU17" s="102"/>
      <c r="AX17" s="27"/>
      <c r="BC17" s="77"/>
      <c r="BD17" s="103"/>
      <c r="BE17" s="103"/>
      <c r="BF17" s="103"/>
      <c r="BG17" s="103"/>
      <c r="BH17" s="103"/>
      <c r="BI17" s="103"/>
      <c r="BJ17" s="103"/>
    </row>
    <row r="18" spans="1:62" s="256" customFormat="1" ht="27.75" customHeight="1" thickBot="1">
      <c r="D18" s="730" t="s">
        <v>18</v>
      </c>
      <c r="E18" s="730"/>
      <c r="F18" s="730"/>
      <c r="G18" s="730"/>
      <c r="H18" s="730"/>
      <c r="I18" s="730"/>
      <c r="J18" s="730"/>
      <c r="K18" s="730"/>
      <c r="L18" s="730"/>
      <c r="M18" s="730"/>
      <c r="N18" s="730"/>
      <c r="O18" s="730"/>
      <c r="P18" s="730"/>
      <c r="Q18" s="730"/>
      <c r="R18" s="730"/>
      <c r="S18" s="730"/>
      <c r="T18" s="730"/>
      <c r="U18" s="730"/>
      <c r="V18" s="730"/>
      <c r="W18" s="730"/>
      <c r="X18" s="730"/>
      <c r="Y18" s="730"/>
      <c r="Z18" s="730"/>
      <c r="AA18" s="730"/>
      <c r="AB18" s="730"/>
      <c r="AC18" s="730"/>
      <c r="AD18" s="730"/>
      <c r="AE18" s="730"/>
      <c r="AF18" s="730"/>
      <c r="AG18" s="730"/>
      <c r="AH18" s="730"/>
      <c r="AI18" s="730"/>
      <c r="AJ18" s="730"/>
      <c r="AK18" s="730"/>
      <c r="AL18" s="730"/>
      <c r="AM18" s="730"/>
      <c r="AN18" s="730"/>
      <c r="AO18" s="730"/>
      <c r="AP18" s="730"/>
      <c r="AQ18" s="730"/>
      <c r="AR18" s="730"/>
      <c r="AS18" s="730"/>
      <c r="AT18" s="730"/>
      <c r="AU18" s="730"/>
      <c r="AV18" s="730"/>
      <c r="AW18" s="730"/>
      <c r="AX18" s="730"/>
      <c r="AY18" s="730"/>
      <c r="AZ18" s="730"/>
      <c r="BA18" s="730"/>
      <c r="BB18" s="730"/>
      <c r="BC18" s="730"/>
      <c r="BD18" s="730"/>
      <c r="BJ18" s="263"/>
    </row>
    <row r="19" spans="1:62" s="256" customFormat="1" ht="18" customHeight="1" thickBot="1">
      <c r="A19" s="264"/>
      <c r="B19" s="264"/>
      <c r="C19" s="393"/>
      <c r="D19" s="394" t="s">
        <v>19</v>
      </c>
      <c r="E19" s="396" t="s">
        <v>20</v>
      </c>
      <c r="F19" s="397"/>
      <c r="G19" s="397"/>
      <c r="H19" s="398"/>
      <c r="I19" s="399" t="s">
        <v>21</v>
      </c>
      <c r="J19" s="400"/>
      <c r="K19" s="400"/>
      <c r="L19" s="400"/>
      <c r="M19" s="401"/>
      <c r="N19" s="384" t="s">
        <v>22</v>
      </c>
      <c r="O19" s="385"/>
      <c r="P19" s="385"/>
      <c r="Q19" s="386"/>
      <c r="R19" s="387" t="s">
        <v>23</v>
      </c>
      <c r="S19" s="388"/>
      <c r="T19" s="388"/>
      <c r="U19" s="388"/>
      <c r="V19" s="389"/>
      <c r="W19" s="390" t="s">
        <v>24</v>
      </c>
      <c r="X19" s="391"/>
      <c r="Y19" s="391"/>
      <c r="Z19" s="392"/>
      <c r="AA19" s="390" t="s">
        <v>25</v>
      </c>
      <c r="AB19" s="391"/>
      <c r="AC19" s="391"/>
      <c r="AD19" s="392"/>
      <c r="AE19" s="390" t="s">
        <v>26</v>
      </c>
      <c r="AF19" s="391"/>
      <c r="AG19" s="391"/>
      <c r="AH19" s="392"/>
      <c r="AI19" s="407" t="s">
        <v>27</v>
      </c>
      <c r="AJ19" s="408"/>
      <c r="AK19" s="408"/>
      <c r="AL19" s="408"/>
      <c r="AM19" s="409"/>
      <c r="AN19" s="390" t="s">
        <v>28</v>
      </c>
      <c r="AO19" s="391"/>
      <c r="AP19" s="391"/>
      <c r="AQ19" s="392"/>
      <c r="AR19" s="407" t="s">
        <v>29</v>
      </c>
      <c r="AS19" s="408"/>
      <c r="AT19" s="408"/>
      <c r="AU19" s="409"/>
      <c r="AV19" s="407" t="s">
        <v>30</v>
      </c>
      <c r="AW19" s="408"/>
      <c r="AX19" s="408"/>
      <c r="AY19" s="408"/>
      <c r="AZ19" s="409"/>
      <c r="BA19" s="407" t="s">
        <v>31</v>
      </c>
      <c r="BB19" s="408"/>
      <c r="BC19" s="408"/>
      <c r="BD19" s="409"/>
    </row>
    <row r="20" spans="1:62" s="256" customFormat="1" ht="18" customHeight="1">
      <c r="A20" s="264"/>
      <c r="B20" s="264"/>
      <c r="C20" s="393"/>
      <c r="D20" s="395"/>
      <c r="E20" s="265">
        <v>1</v>
      </c>
      <c r="F20" s="266">
        <f t="shared" ref="F20:BD20" si="0">E20+1</f>
        <v>2</v>
      </c>
      <c r="G20" s="266">
        <f t="shared" si="0"/>
        <v>3</v>
      </c>
      <c r="H20" s="267">
        <f t="shared" si="0"/>
        <v>4</v>
      </c>
      <c r="I20" s="265">
        <f t="shared" si="0"/>
        <v>5</v>
      </c>
      <c r="J20" s="266">
        <f t="shared" si="0"/>
        <v>6</v>
      </c>
      <c r="K20" s="266">
        <f t="shared" si="0"/>
        <v>7</v>
      </c>
      <c r="L20" s="266">
        <f t="shared" si="0"/>
        <v>8</v>
      </c>
      <c r="M20" s="267">
        <f t="shared" si="0"/>
        <v>9</v>
      </c>
      <c r="N20" s="268">
        <f t="shared" si="0"/>
        <v>10</v>
      </c>
      <c r="O20" s="269">
        <f t="shared" si="0"/>
        <v>11</v>
      </c>
      <c r="P20" s="269">
        <f t="shared" si="0"/>
        <v>12</v>
      </c>
      <c r="Q20" s="270">
        <f t="shared" si="0"/>
        <v>13</v>
      </c>
      <c r="R20" s="265">
        <f t="shared" si="0"/>
        <v>14</v>
      </c>
      <c r="S20" s="266">
        <f t="shared" si="0"/>
        <v>15</v>
      </c>
      <c r="T20" s="266">
        <f t="shared" si="0"/>
        <v>16</v>
      </c>
      <c r="U20" s="266">
        <f t="shared" si="0"/>
        <v>17</v>
      </c>
      <c r="V20" s="267">
        <f t="shared" si="0"/>
        <v>18</v>
      </c>
      <c r="W20" s="268">
        <f t="shared" si="0"/>
        <v>19</v>
      </c>
      <c r="X20" s="269">
        <f t="shared" si="0"/>
        <v>20</v>
      </c>
      <c r="Y20" s="269">
        <f t="shared" si="0"/>
        <v>21</v>
      </c>
      <c r="Z20" s="270">
        <f t="shared" si="0"/>
        <v>22</v>
      </c>
      <c r="AA20" s="271">
        <f t="shared" si="0"/>
        <v>23</v>
      </c>
      <c r="AB20" s="269">
        <f t="shared" si="0"/>
        <v>24</v>
      </c>
      <c r="AC20" s="269">
        <f t="shared" si="0"/>
        <v>25</v>
      </c>
      <c r="AD20" s="272">
        <f t="shared" si="0"/>
        <v>26</v>
      </c>
      <c r="AE20" s="271">
        <f t="shared" si="0"/>
        <v>27</v>
      </c>
      <c r="AF20" s="269">
        <f t="shared" si="0"/>
        <v>28</v>
      </c>
      <c r="AG20" s="269">
        <f t="shared" si="0"/>
        <v>29</v>
      </c>
      <c r="AH20" s="272">
        <f t="shared" si="0"/>
        <v>30</v>
      </c>
      <c r="AI20" s="265">
        <f t="shared" si="0"/>
        <v>31</v>
      </c>
      <c r="AJ20" s="266">
        <f t="shared" si="0"/>
        <v>32</v>
      </c>
      <c r="AK20" s="266">
        <f t="shared" si="0"/>
        <v>33</v>
      </c>
      <c r="AL20" s="266">
        <f t="shared" si="0"/>
        <v>34</v>
      </c>
      <c r="AM20" s="267">
        <f t="shared" si="0"/>
        <v>35</v>
      </c>
      <c r="AN20" s="273">
        <f t="shared" si="0"/>
        <v>36</v>
      </c>
      <c r="AO20" s="274">
        <f t="shared" si="0"/>
        <v>37</v>
      </c>
      <c r="AP20" s="274">
        <f t="shared" si="0"/>
        <v>38</v>
      </c>
      <c r="AQ20" s="275">
        <f t="shared" si="0"/>
        <v>39</v>
      </c>
      <c r="AR20" s="265">
        <f t="shared" si="0"/>
        <v>40</v>
      </c>
      <c r="AS20" s="266">
        <f t="shared" si="0"/>
        <v>41</v>
      </c>
      <c r="AT20" s="266">
        <f t="shared" si="0"/>
        <v>42</v>
      </c>
      <c r="AU20" s="267">
        <f t="shared" si="0"/>
        <v>43</v>
      </c>
      <c r="AV20" s="265">
        <f t="shared" si="0"/>
        <v>44</v>
      </c>
      <c r="AW20" s="266">
        <f t="shared" si="0"/>
        <v>45</v>
      </c>
      <c r="AX20" s="266">
        <f t="shared" si="0"/>
        <v>46</v>
      </c>
      <c r="AY20" s="266">
        <f t="shared" si="0"/>
        <v>47</v>
      </c>
      <c r="AZ20" s="267">
        <f t="shared" si="0"/>
        <v>48</v>
      </c>
      <c r="BA20" s="276">
        <f t="shared" si="0"/>
        <v>49</v>
      </c>
      <c r="BB20" s="266">
        <f t="shared" si="0"/>
        <v>50</v>
      </c>
      <c r="BC20" s="266">
        <f t="shared" si="0"/>
        <v>51</v>
      </c>
      <c r="BD20" s="267">
        <f t="shared" si="0"/>
        <v>52</v>
      </c>
    </row>
    <row r="21" spans="1:62" s="256" customFormat="1" ht="21.75" customHeight="1">
      <c r="A21" s="264"/>
      <c r="B21" s="264"/>
      <c r="C21" s="277"/>
      <c r="D21" s="278" t="s">
        <v>32</v>
      </c>
      <c r="E21" s="279"/>
      <c r="F21" s="280"/>
      <c r="G21" s="280"/>
      <c r="H21" s="281"/>
      <c r="I21" s="279"/>
      <c r="J21" s="280"/>
      <c r="K21" s="280"/>
      <c r="L21" s="280"/>
      <c r="M21" s="281"/>
      <c r="N21" s="282"/>
      <c r="O21" s="280"/>
      <c r="P21" s="280"/>
      <c r="Q21" s="283"/>
      <c r="R21" s="279"/>
      <c r="S21" s="280"/>
      <c r="T21" s="280"/>
      <c r="U21" s="280"/>
      <c r="V21" s="281"/>
      <c r="W21" s="282" t="s">
        <v>33</v>
      </c>
      <c r="X21" s="280" t="s">
        <v>33</v>
      </c>
      <c r="Y21" s="280" t="s">
        <v>34</v>
      </c>
      <c r="Z21" s="283" t="s">
        <v>34</v>
      </c>
      <c r="AA21" s="279"/>
      <c r="AB21" s="280"/>
      <c r="AC21" s="280"/>
      <c r="AD21" s="281"/>
      <c r="AE21" s="279"/>
      <c r="AF21" s="280"/>
      <c r="AG21" s="280"/>
      <c r="AH21" s="281"/>
      <c r="AI21" s="279"/>
      <c r="AJ21" s="280"/>
      <c r="AK21" s="280"/>
      <c r="AL21" s="280"/>
      <c r="AM21" s="281"/>
      <c r="AN21" s="279"/>
      <c r="AO21" s="280"/>
      <c r="AP21" s="280"/>
      <c r="AQ21" s="284"/>
      <c r="AR21" s="285"/>
      <c r="AS21" s="280" t="s">
        <v>33</v>
      </c>
      <c r="AT21" s="280" t="s">
        <v>33</v>
      </c>
      <c r="AU21" s="281" t="s">
        <v>34</v>
      </c>
      <c r="AV21" s="279" t="s">
        <v>34</v>
      </c>
      <c r="AW21" s="280" t="s">
        <v>34</v>
      </c>
      <c r="AX21" s="280" t="s">
        <v>34</v>
      </c>
      <c r="AY21" s="280" t="s">
        <v>34</v>
      </c>
      <c r="AZ21" s="281" t="s">
        <v>34</v>
      </c>
      <c r="BA21" s="282" t="s">
        <v>34</v>
      </c>
      <c r="BB21" s="280" t="s">
        <v>34</v>
      </c>
      <c r="BC21" s="280" t="s">
        <v>34</v>
      </c>
      <c r="BD21" s="281" t="s">
        <v>34</v>
      </c>
    </row>
    <row r="22" spans="1:62" s="305" customFormat="1" ht="21.65" customHeight="1" thickBot="1">
      <c r="A22" s="286"/>
      <c r="B22" s="286"/>
      <c r="C22" s="287"/>
      <c r="D22" s="288" t="s">
        <v>35</v>
      </c>
      <c r="E22" s="289"/>
      <c r="F22" s="290"/>
      <c r="G22" s="290"/>
      <c r="H22" s="291"/>
      <c r="I22" s="289"/>
      <c r="J22" s="290"/>
      <c r="K22" s="290"/>
      <c r="L22" s="290"/>
      <c r="M22" s="292"/>
      <c r="N22" s="293"/>
      <c r="O22" s="294"/>
      <c r="P22" s="294"/>
      <c r="Q22" s="295"/>
      <c r="R22" s="296"/>
      <c r="S22" s="294"/>
      <c r="T22" s="294"/>
      <c r="U22" s="294"/>
      <c r="V22" s="292"/>
      <c r="W22" s="297" t="s">
        <v>33</v>
      </c>
      <c r="X22" s="290" t="s">
        <v>33</v>
      </c>
      <c r="Y22" s="290" t="s">
        <v>34</v>
      </c>
      <c r="Z22" s="298" t="s">
        <v>34</v>
      </c>
      <c r="AA22" s="299" t="s">
        <v>36</v>
      </c>
      <c r="AB22" s="300" t="s">
        <v>36</v>
      </c>
      <c r="AC22" s="300" t="s">
        <v>36</v>
      </c>
      <c r="AD22" s="301" t="s">
        <v>36</v>
      </c>
      <c r="AE22" s="302" t="s">
        <v>36</v>
      </c>
      <c r="AF22" s="303" t="s">
        <v>37</v>
      </c>
      <c r="AG22" s="303" t="s">
        <v>37</v>
      </c>
      <c r="AH22" s="301" t="s">
        <v>37</v>
      </c>
      <c r="AI22" s="302" t="s">
        <v>37</v>
      </c>
      <c r="AJ22" s="303" t="s">
        <v>37</v>
      </c>
      <c r="AK22" s="303" t="s">
        <v>37</v>
      </c>
      <c r="AL22" s="303" t="s">
        <v>37</v>
      </c>
      <c r="AM22" s="301" t="s">
        <v>37</v>
      </c>
      <c r="AN22" s="302" t="s">
        <v>37</v>
      </c>
      <c r="AO22" s="303" t="s">
        <v>37</v>
      </c>
      <c r="AP22" s="304" t="s">
        <v>170</v>
      </c>
      <c r="AQ22" s="304" t="s">
        <v>170</v>
      </c>
      <c r="AR22" s="296"/>
      <c r="AS22" s="294"/>
      <c r="AT22" s="290"/>
      <c r="AU22" s="291"/>
      <c r="AV22" s="289"/>
      <c r="AW22" s="290"/>
      <c r="AX22" s="290"/>
      <c r="AY22" s="290"/>
      <c r="AZ22" s="291"/>
      <c r="BA22" s="297"/>
      <c r="BB22" s="290"/>
      <c r="BC22" s="290"/>
      <c r="BD22" s="291"/>
    </row>
    <row r="23" spans="1:62" s="13" customFormat="1" ht="15.5">
      <c r="D23" s="14" t="s">
        <v>38</v>
      </c>
      <c r="E23" s="15"/>
      <c r="F23" s="15"/>
      <c r="G23" s="15"/>
      <c r="H23" s="306"/>
      <c r="I23" s="307" t="s">
        <v>39</v>
      </c>
      <c r="J23" s="307"/>
      <c r="K23" s="307"/>
      <c r="L23" s="308" t="s">
        <v>33</v>
      </c>
      <c r="M23" s="307" t="s">
        <v>40</v>
      </c>
      <c r="N23" s="307"/>
      <c r="O23" s="307"/>
      <c r="P23" s="14"/>
      <c r="Q23" s="309" t="s">
        <v>34</v>
      </c>
      <c r="R23" s="14" t="s">
        <v>42</v>
      </c>
      <c r="S23" s="14"/>
      <c r="T23" s="310"/>
      <c r="U23" s="311" t="s">
        <v>36</v>
      </c>
      <c r="V23" s="307" t="s">
        <v>41</v>
      </c>
      <c r="W23" s="307"/>
      <c r="X23" s="307"/>
      <c r="Y23" s="310"/>
      <c r="Z23" s="312" t="s">
        <v>37</v>
      </c>
      <c r="AA23" s="766" t="s">
        <v>171</v>
      </c>
      <c r="AB23" s="767"/>
      <c r="AC23" s="767"/>
      <c r="AD23" s="767"/>
      <c r="AE23" s="767"/>
      <c r="AF23" s="767"/>
      <c r="AG23" s="767"/>
      <c r="AH23" s="767"/>
      <c r="AI23" s="767"/>
      <c r="AJ23" s="767"/>
      <c r="AK23" s="767"/>
      <c r="AL23" s="115"/>
      <c r="AM23" s="17" t="s">
        <v>132</v>
      </c>
      <c r="AN23" s="18" t="s">
        <v>172</v>
      </c>
      <c r="AO23" s="19"/>
      <c r="AP23" s="19"/>
      <c r="AQ23" s="16"/>
      <c r="AR23" s="16"/>
      <c r="AS23" s="20"/>
      <c r="AT23" s="15"/>
      <c r="AU23" s="15"/>
      <c r="AV23" s="15"/>
      <c r="AW23" s="16"/>
      <c r="AX23" s="15"/>
      <c r="AY23" s="16"/>
      <c r="AZ23" s="16"/>
      <c r="BA23" s="16"/>
      <c r="BB23" s="16"/>
      <c r="BC23" s="16"/>
      <c r="BD23" s="16"/>
      <c r="BE23" s="15"/>
      <c r="BF23" s="15"/>
      <c r="BG23" s="15"/>
      <c r="BH23" s="15"/>
      <c r="BI23" s="15"/>
      <c r="BJ23" s="15"/>
    </row>
    <row r="24" spans="1:62" s="15" customFormat="1" ht="15.5">
      <c r="E24" s="14"/>
      <c r="I24" s="16"/>
      <c r="J24" s="16"/>
      <c r="K24" s="16"/>
      <c r="L24" s="16"/>
      <c r="M24" s="105"/>
      <c r="N24" s="105"/>
      <c r="W24" s="106"/>
      <c r="X24" s="16"/>
      <c r="Y24" s="16"/>
      <c r="Z24" s="16"/>
      <c r="AB24" s="106"/>
      <c r="AC24" s="16"/>
      <c r="AD24" s="16"/>
      <c r="AE24" s="16"/>
      <c r="AF24" s="106"/>
      <c r="AG24" s="16"/>
      <c r="AH24" s="16"/>
      <c r="AI24" s="16"/>
      <c r="AJ24" s="16"/>
      <c r="AL24" s="106"/>
      <c r="AM24" s="16"/>
      <c r="AN24" s="16"/>
      <c r="AO24" s="16"/>
      <c r="AP24" s="16"/>
      <c r="AQ24" s="16"/>
      <c r="AR24" s="107"/>
      <c r="AU24" s="16"/>
      <c r="AV24" s="16"/>
      <c r="AW24" s="16"/>
      <c r="AX24" s="16"/>
      <c r="AY24" s="16"/>
      <c r="AZ24" s="16"/>
      <c r="BA24" s="16"/>
      <c r="BB24" s="16"/>
      <c r="BJ24" s="16"/>
    </row>
    <row r="25" spans="1:62" s="15" customFormat="1" ht="20.5" thickBot="1">
      <c r="D25" s="765" t="s">
        <v>43</v>
      </c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5"/>
      <c r="W25" s="21"/>
      <c r="X25" s="765" t="s">
        <v>44</v>
      </c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765"/>
      <c r="AJ25" s="16"/>
      <c r="AK25" s="16"/>
      <c r="AL25" s="16"/>
      <c r="AM25" s="22"/>
      <c r="AN25" s="509" t="s">
        <v>45</v>
      </c>
      <c r="AO25" s="509"/>
      <c r="AP25" s="509"/>
      <c r="AQ25" s="509"/>
      <c r="AR25" s="509"/>
      <c r="AS25" s="509"/>
      <c r="AT25" s="509"/>
      <c r="AU25" s="509"/>
      <c r="AV25" s="509"/>
      <c r="AW25" s="509"/>
      <c r="AX25" s="509"/>
      <c r="AY25" s="509"/>
      <c r="AZ25" s="509"/>
      <c r="BA25" s="509"/>
      <c r="BB25" s="509"/>
      <c r="BC25" s="509"/>
      <c r="BD25" s="509"/>
      <c r="BE25" s="509"/>
      <c r="BF25" s="509"/>
    </row>
    <row r="26" spans="1:62" s="21" customFormat="1" ht="22.5" customHeight="1">
      <c r="D26" s="708" t="s">
        <v>19</v>
      </c>
      <c r="E26" s="710" t="s">
        <v>46</v>
      </c>
      <c r="F26" s="711"/>
      <c r="G26" s="714" t="s">
        <v>47</v>
      </c>
      <c r="H26" s="711"/>
      <c r="I26" s="716" t="s">
        <v>48</v>
      </c>
      <c r="J26" s="717"/>
      <c r="K26" s="710" t="s">
        <v>49</v>
      </c>
      <c r="L26" s="711"/>
      <c r="M26" s="720" t="s">
        <v>50</v>
      </c>
      <c r="N26" s="721"/>
      <c r="O26" s="722"/>
      <c r="P26" s="726" t="s">
        <v>51</v>
      </c>
      <c r="Q26" s="727"/>
      <c r="R26" s="753" t="s">
        <v>52</v>
      </c>
      <c r="S26" s="754"/>
      <c r="X26" s="757" t="s">
        <v>53</v>
      </c>
      <c r="Y26" s="758"/>
      <c r="Z26" s="758"/>
      <c r="AA26" s="758"/>
      <c r="AB26" s="758"/>
      <c r="AC26" s="759"/>
      <c r="AD26" s="763" t="s">
        <v>54</v>
      </c>
      <c r="AE26" s="763"/>
      <c r="AF26" s="763"/>
      <c r="AG26" s="768" t="s">
        <v>55</v>
      </c>
      <c r="AH26" s="763"/>
      <c r="AI26" s="769"/>
      <c r="AJ26" s="108"/>
      <c r="AK26" s="108"/>
      <c r="AL26" s="108"/>
      <c r="AM26" s="108"/>
      <c r="AN26" s="738" t="s">
        <v>56</v>
      </c>
      <c r="AO26" s="646"/>
      <c r="AP26" s="646"/>
      <c r="AQ26" s="646"/>
      <c r="AR26" s="646"/>
      <c r="AS26" s="646"/>
      <c r="AT26" s="646"/>
      <c r="AU26" s="684"/>
      <c r="AV26" s="683" t="s">
        <v>57</v>
      </c>
      <c r="AW26" s="646"/>
      <c r="AX26" s="646"/>
      <c r="AY26" s="646"/>
      <c r="AZ26" s="646"/>
      <c r="BA26" s="646"/>
      <c r="BB26" s="646"/>
      <c r="BC26" s="646"/>
      <c r="BD26" s="684"/>
      <c r="BE26" s="738" t="s">
        <v>54</v>
      </c>
      <c r="BF26" s="684"/>
    </row>
    <row r="27" spans="1:62" s="21" customFormat="1" ht="31.5" customHeight="1" thickBot="1">
      <c r="D27" s="709"/>
      <c r="E27" s="712"/>
      <c r="F27" s="713"/>
      <c r="G27" s="715"/>
      <c r="H27" s="713"/>
      <c r="I27" s="718"/>
      <c r="J27" s="719"/>
      <c r="K27" s="712"/>
      <c r="L27" s="713"/>
      <c r="M27" s="723"/>
      <c r="N27" s="724"/>
      <c r="O27" s="725"/>
      <c r="P27" s="728"/>
      <c r="Q27" s="728"/>
      <c r="R27" s="755"/>
      <c r="S27" s="756"/>
      <c r="X27" s="760"/>
      <c r="Y27" s="761"/>
      <c r="Z27" s="761"/>
      <c r="AA27" s="761"/>
      <c r="AB27" s="761"/>
      <c r="AC27" s="762"/>
      <c r="AD27" s="764"/>
      <c r="AE27" s="764"/>
      <c r="AF27" s="764"/>
      <c r="AG27" s="770"/>
      <c r="AH27" s="764"/>
      <c r="AI27" s="771"/>
      <c r="AJ27" s="108"/>
      <c r="AK27" s="108"/>
      <c r="AL27" s="108"/>
      <c r="AM27" s="108"/>
      <c r="AN27" s="685"/>
      <c r="AO27" s="686"/>
      <c r="AP27" s="686"/>
      <c r="AQ27" s="686"/>
      <c r="AR27" s="686"/>
      <c r="AS27" s="686"/>
      <c r="AT27" s="686"/>
      <c r="AU27" s="687"/>
      <c r="AV27" s="685"/>
      <c r="AW27" s="686"/>
      <c r="AX27" s="686"/>
      <c r="AY27" s="686"/>
      <c r="AZ27" s="686"/>
      <c r="BA27" s="686"/>
      <c r="BB27" s="686"/>
      <c r="BC27" s="686"/>
      <c r="BD27" s="687"/>
      <c r="BE27" s="685"/>
      <c r="BF27" s="687"/>
    </row>
    <row r="28" spans="1:62" s="21" customFormat="1" ht="16.5" customHeight="1" thickBot="1">
      <c r="D28" s="109" t="s">
        <v>32</v>
      </c>
      <c r="E28" s="739">
        <v>36</v>
      </c>
      <c r="F28" s="740"/>
      <c r="G28" s="739">
        <v>4</v>
      </c>
      <c r="H28" s="740"/>
      <c r="I28" s="741"/>
      <c r="J28" s="741"/>
      <c r="K28" s="742"/>
      <c r="L28" s="743"/>
      <c r="M28" s="744"/>
      <c r="N28" s="745"/>
      <c r="O28" s="746"/>
      <c r="P28" s="736">
        <v>12</v>
      </c>
      <c r="Q28" s="737"/>
      <c r="R28" s="688">
        <v>52</v>
      </c>
      <c r="S28" s="689"/>
      <c r="X28" s="747" t="s">
        <v>95</v>
      </c>
      <c r="Y28" s="748"/>
      <c r="Z28" s="748"/>
      <c r="AA28" s="748"/>
      <c r="AB28" s="748"/>
      <c r="AC28" s="749"/>
      <c r="AD28" s="690" t="s">
        <v>162</v>
      </c>
      <c r="AE28" s="691"/>
      <c r="AF28" s="692"/>
      <c r="AG28" s="690" t="s">
        <v>163</v>
      </c>
      <c r="AH28" s="691"/>
      <c r="AI28" s="692"/>
      <c r="AJ28" s="108"/>
      <c r="AK28" s="108"/>
      <c r="AL28" s="108"/>
      <c r="AM28" s="108"/>
      <c r="AN28" s="696" t="s">
        <v>58</v>
      </c>
      <c r="AO28" s="697"/>
      <c r="AP28" s="697"/>
      <c r="AQ28" s="697"/>
      <c r="AR28" s="697"/>
      <c r="AS28" s="697"/>
      <c r="AT28" s="697"/>
      <c r="AU28" s="698"/>
      <c r="AV28" s="702" t="s">
        <v>59</v>
      </c>
      <c r="AW28" s="703"/>
      <c r="AX28" s="703"/>
      <c r="AY28" s="703"/>
      <c r="AZ28" s="703"/>
      <c r="BA28" s="703"/>
      <c r="BB28" s="703"/>
      <c r="BC28" s="703"/>
      <c r="BD28" s="704"/>
      <c r="BE28" s="731">
        <v>4</v>
      </c>
      <c r="BF28" s="732"/>
    </row>
    <row r="29" spans="1:62" s="21" customFormat="1" ht="22.5" customHeight="1" thickBot="1">
      <c r="D29" s="109" t="s">
        <v>35</v>
      </c>
      <c r="E29" s="688">
        <v>18</v>
      </c>
      <c r="F29" s="689"/>
      <c r="G29" s="688">
        <v>2</v>
      </c>
      <c r="H29" s="689"/>
      <c r="I29" s="735">
        <v>5</v>
      </c>
      <c r="J29" s="735"/>
      <c r="K29" s="688"/>
      <c r="L29" s="689"/>
      <c r="M29" s="688">
        <v>12</v>
      </c>
      <c r="N29" s="735"/>
      <c r="O29" s="689"/>
      <c r="P29" s="736">
        <v>2</v>
      </c>
      <c r="Q29" s="737"/>
      <c r="R29" s="688">
        <v>39</v>
      </c>
      <c r="S29" s="689"/>
      <c r="X29" s="750"/>
      <c r="Y29" s="751"/>
      <c r="Z29" s="751"/>
      <c r="AA29" s="751"/>
      <c r="AB29" s="751"/>
      <c r="AC29" s="752"/>
      <c r="AD29" s="693"/>
      <c r="AE29" s="694"/>
      <c r="AF29" s="695"/>
      <c r="AG29" s="693"/>
      <c r="AH29" s="694"/>
      <c r="AI29" s="695"/>
      <c r="AJ29" s="108"/>
      <c r="AK29" s="108"/>
      <c r="AL29" s="108"/>
      <c r="AM29" s="108"/>
      <c r="AN29" s="699"/>
      <c r="AO29" s="700"/>
      <c r="AP29" s="700"/>
      <c r="AQ29" s="700"/>
      <c r="AR29" s="700"/>
      <c r="AS29" s="700"/>
      <c r="AT29" s="700"/>
      <c r="AU29" s="701"/>
      <c r="AV29" s="705"/>
      <c r="AW29" s="706"/>
      <c r="AX29" s="706"/>
      <c r="AY29" s="706"/>
      <c r="AZ29" s="706"/>
      <c r="BA29" s="706"/>
      <c r="BB29" s="706"/>
      <c r="BC29" s="706"/>
      <c r="BD29" s="707"/>
      <c r="BE29" s="733"/>
      <c r="BF29" s="734"/>
    </row>
    <row r="30" spans="1:62" s="21" customFormat="1" ht="15.75" customHeight="1">
      <c r="C30" s="110"/>
      <c r="D30" s="680"/>
      <c r="E30" s="680"/>
      <c r="F30" s="680"/>
      <c r="G30" s="680"/>
      <c r="W30" s="681"/>
      <c r="X30" s="681"/>
      <c r="Y30" s="681"/>
      <c r="Z30" s="681"/>
      <c r="AA30" s="681"/>
      <c r="AB30" s="681"/>
      <c r="AC30" s="682"/>
      <c r="AD30" s="682"/>
      <c r="AE30" s="682"/>
      <c r="AF30" s="682"/>
      <c r="AG30" s="682"/>
      <c r="AH30" s="682"/>
      <c r="AI30" s="108"/>
      <c r="AJ30" s="108"/>
      <c r="AK30" s="108"/>
      <c r="AL30" s="108"/>
      <c r="AM30" s="782"/>
      <c r="AN30" s="782"/>
      <c r="AO30" s="782"/>
      <c r="AP30" s="782"/>
      <c r="AQ30" s="782"/>
      <c r="AR30" s="782"/>
      <c r="AS30" s="782"/>
      <c r="AT30" s="782"/>
      <c r="AU30" s="783"/>
      <c r="AV30" s="784"/>
      <c r="AW30" s="784"/>
      <c r="AX30" s="784"/>
      <c r="AY30" s="784"/>
      <c r="AZ30" s="784"/>
      <c r="BA30" s="784"/>
      <c r="BB30" s="784"/>
      <c r="BC30" s="784"/>
      <c r="BD30" s="646"/>
      <c r="BE30" s="646"/>
    </row>
    <row r="31" spans="1:62" s="111" customFormat="1" ht="22.9" customHeight="1" thickBot="1">
      <c r="B31" s="112"/>
      <c r="C31" s="112"/>
      <c r="D31" s="647" t="s">
        <v>60</v>
      </c>
      <c r="E31" s="647"/>
      <c r="F31" s="647"/>
      <c r="G31" s="647"/>
      <c r="H31" s="647"/>
      <c r="I31" s="647"/>
      <c r="J31" s="647"/>
      <c r="K31" s="647"/>
      <c r="L31" s="647"/>
      <c r="M31" s="647"/>
      <c r="N31" s="647"/>
      <c r="O31" s="647"/>
      <c r="P31" s="647"/>
      <c r="Q31" s="647"/>
      <c r="R31" s="647"/>
      <c r="S31" s="647"/>
      <c r="T31" s="647"/>
      <c r="U31" s="647"/>
      <c r="V31" s="647"/>
      <c r="W31" s="647"/>
      <c r="X31" s="647"/>
      <c r="Y31" s="647"/>
      <c r="Z31" s="647"/>
      <c r="AA31" s="647"/>
      <c r="AB31" s="647"/>
      <c r="AC31" s="647"/>
      <c r="AD31" s="647"/>
      <c r="AE31" s="647"/>
      <c r="AF31" s="647"/>
      <c r="AG31" s="647"/>
      <c r="AH31" s="647"/>
      <c r="AI31" s="647"/>
      <c r="AJ31" s="647"/>
      <c r="AK31" s="647"/>
      <c r="AL31" s="647"/>
      <c r="AM31" s="647"/>
      <c r="AN31" s="647"/>
      <c r="AO31" s="647"/>
      <c r="AP31" s="647"/>
      <c r="AQ31" s="647"/>
      <c r="AR31" s="647"/>
      <c r="AS31" s="647"/>
      <c r="AT31" s="647"/>
      <c r="AU31" s="647"/>
      <c r="AV31" s="647"/>
      <c r="AW31" s="647"/>
      <c r="AX31" s="647"/>
      <c r="AY31" s="647"/>
      <c r="AZ31" s="647"/>
      <c r="BA31" s="647"/>
      <c r="BB31" s="647"/>
      <c r="BC31" s="647"/>
      <c r="BD31" s="647"/>
      <c r="BE31" s="647"/>
      <c r="BF31" s="647"/>
      <c r="BG31" s="112"/>
      <c r="BH31" s="112"/>
      <c r="BI31" s="112"/>
      <c r="BJ31" s="112"/>
    </row>
    <row r="32" spans="1:62" s="111" customFormat="1" ht="46.5" customHeight="1">
      <c r="A32" s="104"/>
      <c r="B32" s="104"/>
      <c r="C32" s="104"/>
      <c r="D32" s="648" t="s">
        <v>61</v>
      </c>
      <c r="E32" s="649"/>
      <c r="F32" s="650"/>
      <c r="G32" s="653" t="s">
        <v>133</v>
      </c>
      <c r="H32" s="654"/>
      <c r="I32" s="654"/>
      <c r="J32" s="654"/>
      <c r="K32" s="654"/>
      <c r="L32" s="654"/>
      <c r="M32" s="654"/>
      <c r="N32" s="654"/>
      <c r="O32" s="654"/>
      <c r="P32" s="654"/>
      <c r="Q32" s="654"/>
      <c r="R32" s="654"/>
      <c r="S32" s="654"/>
      <c r="T32" s="655"/>
      <c r="U32" s="662" t="s">
        <v>62</v>
      </c>
      <c r="V32" s="663"/>
      <c r="W32" s="663"/>
      <c r="X32" s="663"/>
      <c r="Y32" s="663"/>
      <c r="Z32" s="663"/>
      <c r="AA32" s="663"/>
      <c r="AB32" s="664"/>
      <c r="AC32" s="665" t="s">
        <v>63</v>
      </c>
      <c r="AD32" s="666"/>
      <c r="AE32" s="671" t="s">
        <v>64</v>
      </c>
      <c r="AF32" s="672"/>
      <c r="AG32" s="672"/>
      <c r="AH32" s="672"/>
      <c r="AI32" s="672"/>
      <c r="AJ32" s="672"/>
      <c r="AK32" s="672"/>
      <c r="AL32" s="672"/>
      <c r="AM32" s="672"/>
      <c r="AN32" s="672"/>
      <c r="AO32" s="672"/>
      <c r="AP32" s="673"/>
      <c r="AQ32" s="674" t="s">
        <v>65</v>
      </c>
      <c r="AR32" s="675"/>
      <c r="AS32" s="675"/>
      <c r="AT32" s="675"/>
      <c r="AU32" s="675"/>
      <c r="AV32" s="675"/>
      <c r="AW32" s="675"/>
      <c r="AX32" s="675"/>
      <c r="AY32" s="675"/>
      <c r="AZ32" s="675"/>
      <c r="BA32" s="675"/>
      <c r="BB32" s="675"/>
      <c r="BC32" s="675"/>
      <c r="BD32" s="675"/>
      <c r="BE32" s="675"/>
      <c r="BF32" s="676"/>
      <c r="BG32" s="113"/>
      <c r="BH32" s="113"/>
      <c r="BI32" s="113"/>
      <c r="BJ32" s="104"/>
    </row>
    <row r="33" spans="1:62" s="111" customFormat="1" ht="22.5" customHeight="1" thickBot="1">
      <c r="A33" s="104"/>
      <c r="B33" s="104"/>
      <c r="C33" s="104"/>
      <c r="D33" s="627"/>
      <c r="E33" s="651"/>
      <c r="F33" s="628"/>
      <c r="G33" s="656"/>
      <c r="H33" s="657"/>
      <c r="I33" s="657"/>
      <c r="J33" s="657"/>
      <c r="K33" s="657"/>
      <c r="L33" s="657"/>
      <c r="M33" s="657"/>
      <c r="N33" s="657"/>
      <c r="O33" s="657"/>
      <c r="P33" s="657"/>
      <c r="Q33" s="657"/>
      <c r="R33" s="657"/>
      <c r="S33" s="657"/>
      <c r="T33" s="658"/>
      <c r="U33" s="634" t="s">
        <v>66</v>
      </c>
      <c r="V33" s="635"/>
      <c r="W33" s="634" t="s">
        <v>67</v>
      </c>
      <c r="X33" s="635"/>
      <c r="Y33" s="772" t="s">
        <v>68</v>
      </c>
      <c r="Z33" s="773"/>
      <c r="AA33" s="772" t="s">
        <v>69</v>
      </c>
      <c r="AB33" s="773"/>
      <c r="AC33" s="667"/>
      <c r="AD33" s="668"/>
      <c r="AE33" s="776" t="s">
        <v>70</v>
      </c>
      <c r="AF33" s="635"/>
      <c r="AG33" s="779" t="s">
        <v>71</v>
      </c>
      <c r="AH33" s="780"/>
      <c r="AI33" s="780"/>
      <c r="AJ33" s="780"/>
      <c r="AK33" s="780"/>
      <c r="AL33" s="780"/>
      <c r="AM33" s="780"/>
      <c r="AN33" s="781"/>
      <c r="AO33" s="623" t="s">
        <v>72</v>
      </c>
      <c r="AP33" s="624"/>
      <c r="AQ33" s="677"/>
      <c r="AR33" s="678"/>
      <c r="AS33" s="678"/>
      <c r="AT33" s="678"/>
      <c r="AU33" s="678"/>
      <c r="AV33" s="678"/>
      <c r="AW33" s="678"/>
      <c r="AX33" s="678"/>
      <c r="AY33" s="678"/>
      <c r="AZ33" s="678"/>
      <c r="BA33" s="678"/>
      <c r="BB33" s="678"/>
      <c r="BC33" s="678"/>
      <c r="BD33" s="678"/>
      <c r="BE33" s="678"/>
      <c r="BF33" s="679"/>
      <c r="BG33" s="114"/>
      <c r="BH33" s="114"/>
      <c r="BI33" s="114"/>
      <c r="BJ33" s="104"/>
    </row>
    <row r="34" spans="1:62" s="111" customFormat="1" ht="19.5" customHeight="1" thickBot="1">
      <c r="A34" s="104"/>
      <c r="B34" s="104"/>
      <c r="C34" s="104"/>
      <c r="D34" s="627"/>
      <c r="E34" s="651"/>
      <c r="F34" s="628"/>
      <c r="G34" s="656"/>
      <c r="H34" s="657"/>
      <c r="I34" s="657"/>
      <c r="J34" s="657"/>
      <c r="K34" s="657"/>
      <c r="L34" s="657"/>
      <c r="M34" s="657"/>
      <c r="N34" s="657"/>
      <c r="O34" s="657"/>
      <c r="P34" s="657"/>
      <c r="Q34" s="657"/>
      <c r="R34" s="657"/>
      <c r="S34" s="657"/>
      <c r="T34" s="658"/>
      <c r="U34" s="634"/>
      <c r="V34" s="635"/>
      <c r="W34" s="634"/>
      <c r="X34" s="635"/>
      <c r="Y34" s="772"/>
      <c r="Z34" s="773"/>
      <c r="AA34" s="772"/>
      <c r="AB34" s="773"/>
      <c r="AC34" s="667"/>
      <c r="AD34" s="668"/>
      <c r="AE34" s="777"/>
      <c r="AF34" s="635"/>
      <c r="AG34" s="627" t="s">
        <v>73</v>
      </c>
      <c r="AH34" s="628"/>
      <c r="AI34" s="631" t="s">
        <v>74</v>
      </c>
      <c r="AJ34" s="632"/>
      <c r="AK34" s="632"/>
      <c r="AL34" s="632"/>
      <c r="AM34" s="632"/>
      <c r="AN34" s="633"/>
      <c r="AO34" s="623"/>
      <c r="AP34" s="624"/>
      <c r="AQ34" s="620" t="s">
        <v>75</v>
      </c>
      <c r="AR34" s="621"/>
      <c r="AS34" s="621"/>
      <c r="AT34" s="621"/>
      <c r="AU34" s="621"/>
      <c r="AV34" s="621"/>
      <c r="AW34" s="621"/>
      <c r="AX34" s="622"/>
      <c r="AY34" s="620" t="s">
        <v>76</v>
      </c>
      <c r="AZ34" s="621"/>
      <c r="BA34" s="621"/>
      <c r="BB34" s="621"/>
      <c r="BC34" s="621"/>
      <c r="BD34" s="621"/>
      <c r="BE34" s="621"/>
      <c r="BF34" s="622"/>
      <c r="BG34" s="115"/>
      <c r="BH34" s="115"/>
      <c r="BI34" s="115"/>
      <c r="BJ34" s="104"/>
    </row>
    <row r="35" spans="1:62" s="111" customFormat="1" ht="24" customHeight="1" thickBot="1">
      <c r="A35" s="104"/>
      <c r="B35" s="104"/>
      <c r="C35" s="104"/>
      <c r="D35" s="627"/>
      <c r="E35" s="651"/>
      <c r="F35" s="628"/>
      <c r="G35" s="656"/>
      <c r="H35" s="657"/>
      <c r="I35" s="657"/>
      <c r="J35" s="657"/>
      <c r="K35" s="657"/>
      <c r="L35" s="657"/>
      <c r="M35" s="657"/>
      <c r="N35" s="657"/>
      <c r="O35" s="657"/>
      <c r="P35" s="657"/>
      <c r="Q35" s="657"/>
      <c r="R35" s="657"/>
      <c r="S35" s="657"/>
      <c r="T35" s="658"/>
      <c r="U35" s="634"/>
      <c r="V35" s="635"/>
      <c r="W35" s="634"/>
      <c r="X35" s="635"/>
      <c r="Y35" s="772"/>
      <c r="Z35" s="773"/>
      <c r="AA35" s="772"/>
      <c r="AB35" s="773"/>
      <c r="AC35" s="667"/>
      <c r="AD35" s="668"/>
      <c r="AE35" s="777"/>
      <c r="AF35" s="635"/>
      <c r="AG35" s="627"/>
      <c r="AH35" s="628"/>
      <c r="AI35" s="634" t="s">
        <v>77</v>
      </c>
      <c r="AJ35" s="635"/>
      <c r="AK35" s="634" t="s">
        <v>78</v>
      </c>
      <c r="AL35" s="635"/>
      <c r="AM35" s="638" t="s">
        <v>79</v>
      </c>
      <c r="AN35" s="639"/>
      <c r="AO35" s="623"/>
      <c r="AP35" s="624"/>
      <c r="AQ35" s="643" t="s">
        <v>80</v>
      </c>
      <c r="AR35" s="644"/>
      <c r="AS35" s="644"/>
      <c r="AT35" s="644"/>
      <c r="AU35" s="644"/>
      <c r="AV35" s="644"/>
      <c r="AW35" s="644"/>
      <c r="AX35" s="644"/>
      <c r="AY35" s="644"/>
      <c r="AZ35" s="644"/>
      <c r="BA35" s="644"/>
      <c r="BB35" s="644"/>
      <c r="BC35" s="644"/>
      <c r="BD35" s="644"/>
      <c r="BE35" s="644"/>
      <c r="BF35" s="645"/>
      <c r="BG35" s="115"/>
      <c r="BH35" s="115"/>
      <c r="BI35" s="115"/>
      <c r="BJ35" s="104"/>
    </row>
    <row r="36" spans="1:62" s="111" customFormat="1" ht="24" customHeight="1" thickBot="1">
      <c r="A36" s="104"/>
      <c r="B36" s="104"/>
      <c r="C36" s="104"/>
      <c r="D36" s="627"/>
      <c r="E36" s="651"/>
      <c r="F36" s="628"/>
      <c r="G36" s="656"/>
      <c r="H36" s="657"/>
      <c r="I36" s="657"/>
      <c r="J36" s="657"/>
      <c r="K36" s="657"/>
      <c r="L36" s="657"/>
      <c r="M36" s="657"/>
      <c r="N36" s="657"/>
      <c r="O36" s="657"/>
      <c r="P36" s="657"/>
      <c r="Q36" s="657"/>
      <c r="R36" s="657"/>
      <c r="S36" s="657"/>
      <c r="T36" s="658"/>
      <c r="U36" s="634"/>
      <c r="V36" s="635"/>
      <c r="W36" s="634"/>
      <c r="X36" s="635"/>
      <c r="Y36" s="772"/>
      <c r="Z36" s="773"/>
      <c r="AA36" s="772"/>
      <c r="AB36" s="773"/>
      <c r="AC36" s="667"/>
      <c r="AD36" s="668"/>
      <c r="AE36" s="777"/>
      <c r="AF36" s="635"/>
      <c r="AG36" s="627"/>
      <c r="AH36" s="628"/>
      <c r="AI36" s="634"/>
      <c r="AJ36" s="635"/>
      <c r="AK36" s="634"/>
      <c r="AL36" s="635"/>
      <c r="AM36" s="640"/>
      <c r="AN36" s="639"/>
      <c r="AO36" s="623"/>
      <c r="AP36" s="624"/>
      <c r="AQ36" s="615">
        <v>1</v>
      </c>
      <c r="AR36" s="616"/>
      <c r="AS36" s="616"/>
      <c r="AT36" s="617"/>
      <c r="AU36" s="615">
        <v>2</v>
      </c>
      <c r="AV36" s="616"/>
      <c r="AW36" s="616"/>
      <c r="AX36" s="617"/>
      <c r="AY36" s="615">
        <v>3</v>
      </c>
      <c r="AZ36" s="618"/>
      <c r="BA36" s="618"/>
      <c r="BB36" s="619"/>
      <c r="BC36" s="615">
        <v>4</v>
      </c>
      <c r="BD36" s="616"/>
      <c r="BE36" s="616"/>
      <c r="BF36" s="616"/>
      <c r="BG36" s="254"/>
      <c r="BI36" s="115"/>
      <c r="BJ36" s="104"/>
    </row>
    <row r="37" spans="1:62" s="111" customFormat="1" ht="24" customHeight="1" thickBot="1">
      <c r="A37" s="104"/>
      <c r="B37" s="104"/>
      <c r="C37" s="104"/>
      <c r="D37" s="627"/>
      <c r="E37" s="651"/>
      <c r="F37" s="628"/>
      <c r="G37" s="656"/>
      <c r="H37" s="657"/>
      <c r="I37" s="657"/>
      <c r="J37" s="657"/>
      <c r="K37" s="657"/>
      <c r="L37" s="657"/>
      <c r="M37" s="657"/>
      <c r="N37" s="657"/>
      <c r="O37" s="657"/>
      <c r="P37" s="657"/>
      <c r="Q37" s="657"/>
      <c r="R37" s="657"/>
      <c r="S37" s="657"/>
      <c r="T37" s="658"/>
      <c r="U37" s="634"/>
      <c r="V37" s="635"/>
      <c r="W37" s="634"/>
      <c r="X37" s="635"/>
      <c r="Y37" s="772"/>
      <c r="Z37" s="773"/>
      <c r="AA37" s="772"/>
      <c r="AB37" s="773"/>
      <c r="AC37" s="667"/>
      <c r="AD37" s="668"/>
      <c r="AE37" s="777"/>
      <c r="AF37" s="635"/>
      <c r="AG37" s="627"/>
      <c r="AH37" s="628"/>
      <c r="AI37" s="634"/>
      <c r="AJ37" s="635"/>
      <c r="AK37" s="634"/>
      <c r="AL37" s="635"/>
      <c r="AM37" s="640"/>
      <c r="AN37" s="639"/>
      <c r="AO37" s="623"/>
      <c r="AP37" s="624"/>
      <c r="AQ37" s="620" t="s">
        <v>81</v>
      </c>
      <c r="AR37" s="621"/>
      <c r="AS37" s="621"/>
      <c r="AT37" s="621"/>
      <c r="AU37" s="621"/>
      <c r="AV37" s="621"/>
      <c r="AW37" s="621"/>
      <c r="AX37" s="621"/>
      <c r="AY37" s="621"/>
      <c r="AZ37" s="621"/>
      <c r="BA37" s="621"/>
      <c r="BB37" s="621"/>
      <c r="BC37" s="621"/>
      <c r="BD37" s="621"/>
      <c r="BE37" s="621"/>
      <c r="BF37" s="622"/>
      <c r="BI37" s="115"/>
      <c r="BJ37" s="104"/>
    </row>
    <row r="38" spans="1:62" s="111" customFormat="1" ht="28.5" customHeight="1" thickBot="1">
      <c r="A38" s="104"/>
      <c r="B38" s="104"/>
      <c r="C38" s="104"/>
      <c r="D38" s="629"/>
      <c r="E38" s="652"/>
      <c r="F38" s="630"/>
      <c r="G38" s="659"/>
      <c r="H38" s="660"/>
      <c r="I38" s="660"/>
      <c r="J38" s="660"/>
      <c r="K38" s="660"/>
      <c r="L38" s="660"/>
      <c r="M38" s="660"/>
      <c r="N38" s="660"/>
      <c r="O38" s="660"/>
      <c r="P38" s="660"/>
      <c r="Q38" s="660"/>
      <c r="R38" s="660"/>
      <c r="S38" s="660"/>
      <c r="T38" s="661"/>
      <c r="U38" s="636"/>
      <c r="V38" s="637"/>
      <c r="W38" s="636"/>
      <c r="X38" s="637"/>
      <c r="Y38" s="774"/>
      <c r="Z38" s="775"/>
      <c r="AA38" s="774"/>
      <c r="AB38" s="775"/>
      <c r="AC38" s="669"/>
      <c r="AD38" s="670"/>
      <c r="AE38" s="778"/>
      <c r="AF38" s="637"/>
      <c r="AG38" s="629"/>
      <c r="AH38" s="630"/>
      <c r="AI38" s="636"/>
      <c r="AJ38" s="637"/>
      <c r="AK38" s="636"/>
      <c r="AL38" s="637"/>
      <c r="AM38" s="641"/>
      <c r="AN38" s="642"/>
      <c r="AO38" s="625"/>
      <c r="AP38" s="626"/>
      <c r="AQ38" s="615">
        <v>18</v>
      </c>
      <c r="AR38" s="616"/>
      <c r="AS38" s="616"/>
      <c r="AT38" s="617"/>
      <c r="AU38" s="615">
        <v>18</v>
      </c>
      <c r="AV38" s="616"/>
      <c r="AW38" s="616"/>
      <c r="AX38" s="617"/>
      <c r="AY38" s="615">
        <v>18</v>
      </c>
      <c r="AZ38" s="616"/>
      <c r="BA38" s="616"/>
      <c r="BB38" s="617"/>
      <c r="BC38" s="615"/>
      <c r="BD38" s="616"/>
      <c r="BE38" s="616"/>
      <c r="BF38" s="617"/>
      <c r="BI38" s="115"/>
      <c r="BJ38" s="104"/>
    </row>
    <row r="39" spans="1:62" s="116" customFormat="1" ht="15.75" customHeight="1" thickBot="1">
      <c r="D39" s="609">
        <v>1</v>
      </c>
      <c r="E39" s="610"/>
      <c r="F39" s="611"/>
      <c r="G39" s="612">
        <v>2</v>
      </c>
      <c r="H39" s="613"/>
      <c r="I39" s="613"/>
      <c r="J39" s="613"/>
      <c r="K39" s="613"/>
      <c r="L39" s="613"/>
      <c r="M39" s="613"/>
      <c r="N39" s="613"/>
      <c r="O39" s="613"/>
      <c r="P39" s="613"/>
      <c r="Q39" s="613"/>
      <c r="R39" s="613"/>
      <c r="S39" s="613"/>
      <c r="T39" s="614"/>
      <c r="U39" s="602">
        <v>3</v>
      </c>
      <c r="V39" s="603"/>
      <c r="W39" s="602">
        <v>4</v>
      </c>
      <c r="X39" s="603"/>
      <c r="Y39" s="602">
        <v>5</v>
      </c>
      <c r="Z39" s="603"/>
      <c r="AA39" s="602">
        <v>6</v>
      </c>
      <c r="AB39" s="603"/>
      <c r="AC39" s="602">
        <v>7</v>
      </c>
      <c r="AD39" s="603"/>
      <c r="AE39" s="602">
        <v>8</v>
      </c>
      <c r="AF39" s="603"/>
      <c r="AG39" s="602">
        <v>9</v>
      </c>
      <c r="AH39" s="603"/>
      <c r="AI39" s="602">
        <v>10</v>
      </c>
      <c r="AJ39" s="603"/>
      <c r="AK39" s="602">
        <v>11</v>
      </c>
      <c r="AL39" s="603"/>
      <c r="AM39" s="602">
        <v>12</v>
      </c>
      <c r="AN39" s="603"/>
      <c r="AO39" s="602">
        <v>13</v>
      </c>
      <c r="AP39" s="603"/>
      <c r="AQ39" s="602">
        <v>14</v>
      </c>
      <c r="AR39" s="603"/>
      <c r="AS39" s="602">
        <v>15</v>
      </c>
      <c r="AT39" s="603"/>
      <c r="AU39" s="602">
        <v>16</v>
      </c>
      <c r="AV39" s="603"/>
      <c r="AW39" s="602">
        <v>17</v>
      </c>
      <c r="AX39" s="603"/>
      <c r="AY39" s="602">
        <v>18</v>
      </c>
      <c r="AZ39" s="603"/>
      <c r="BA39" s="602">
        <v>19</v>
      </c>
      <c r="BB39" s="603"/>
      <c r="BC39" s="602">
        <v>20</v>
      </c>
      <c r="BD39" s="603"/>
      <c r="BE39" s="602">
        <v>21</v>
      </c>
      <c r="BF39" s="603"/>
    </row>
    <row r="40" spans="1:62" s="117" customFormat="1" ht="25.5" customHeight="1" thickBot="1">
      <c r="D40" s="604" t="s">
        <v>82</v>
      </c>
      <c r="E40" s="605"/>
      <c r="F40" s="605"/>
      <c r="G40" s="605"/>
      <c r="H40" s="605"/>
      <c r="I40" s="605"/>
      <c r="J40" s="605"/>
      <c r="K40" s="605"/>
      <c r="L40" s="605"/>
      <c r="M40" s="605"/>
      <c r="N40" s="605"/>
      <c r="O40" s="605"/>
      <c r="P40" s="605"/>
      <c r="Q40" s="605"/>
      <c r="R40" s="605"/>
      <c r="S40" s="605"/>
      <c r="T40" s="605"/>
      <c r="U40" s="605"/>
      <c r="V40" s="605"/>
      <c r="W40" s="605"/>
      <c r="X40" s="605"/>
      <c r="Y40" s="605"/>
      <c r="Z40" s="605"/>
      <c r="AA40" s="605"/>
      <c r="AB40" s="605"/>
      <c r="AC40" s="605"/>
      <c r="AD40" s="605"/>
      <c r="AE40" s="605"/>
      <c r="AF40" s="605"/>
      <c r="AG40" s="605"/>
      <c r="AH40" s="605"/>
      <c r="AI40" s="605"/>
      <c r="AJ40" s="605"/>
      <c r="AK40" s="605"/>
      <c r="AL40" s="605"/>
      <c r="AM40" s="605"/>
      <c r="AN40" s="605"/>
      <c r="AO40" s="605"/>
      <c r="AP40" s="605"/>
      <c r="AQ40" s="605"/>
      <c r="AR40" s="605"/>
      <c r="AS40" s="605"/>
      <c r="AT40" s="605"/>
      <c r="AU40" s="605"/>
      <c r="AV40" s="605"/>
      <c r="AW40" s="605"/>
      <c r="AX40" s="605"/>
      <c r="AY40" s="605"/>
      <c r="AZ40" s="605"/>
      <c r="BA40" s="605"/>
      <c r="BB40" s="605"/>
      <c r="BC40" s="605"/>
      <c r="BD40" s="605"/>
      <c r="BE40" s="605"/>
      <c r="BF40" s="606"/>
      <c r="BH40" s="118"/>
      <c r="BI40" s="118"/>
      <c r="BJ40" s="118"/>
    </row>
    <row r="41" spans="1:62" s="23" customFormat="1" ht="25.5" customHeight="1" thickBot="1">
      <c r="B41" s="24"/>
      <c r="D41" s="493" t="s">
        <v>83</v>
      </c>
      <c r="E41" s="494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6"/>
      <c r="V41" s="496"/>
      <c r="W41" s="495"/>
      <c r="X41" s="495"/>
      <c r="Y41" s="495"/>
      <c r="Z41" s="495"/>
      <c r="AA41" s="495"/>
      <c r="AB41" s="495"/>
      <c r="AC41" s="495"/>
      <c r="AD41" s="495"/>
      <c r="AE41" s="495"/>
      <c r="AF41" s="495"/>
      <c r="AG41" s="495"/>
      <c r="AH41" s="495"/>
      <c r="AI41" s="495"/>
      <c r="AJ41" s="495"/>
      <c r="AK41" s="495"/>
      <c r="AL41" s="495"/>
      <c r="AM41" s="495"/>
      <c r="AN41" s="495"/>
      <c r="AO41" s="495"/>
      <c r="AP41" s="495"/>
      <c r="AQ41" s="495"/>
      <c r="AR41" s="495"/>
      <c r="AS41" s="495"/>
      <c r="AT41" s="495"/>
      <c r="AU41" s="495"/>
      <c r="AV41" s="495"/>
      <c r="AW41" s="495"/>
      <c r="AX41" s="495"/>
      <c r="AY41" s="495"/>
      <c r="AZ41" s="495"/>
      <c r="BA41" s="495"/>
      <c r="BB41" s="495"/>
      <c r="BC41" s="495"/>
      <c r="BD41" s="495"/>
      <c r="BE41" s="495"/>
      <c r="BF41" s="497"/>
      <c r="BH41" s="25"/>
      <c r="BI41" s="26"/>
      <c r="BJ41" s="26"/>
    </row>
    <row r="42" spans="1:62" s="27" customFormat="1" ht="43.9" customHeight="1">
      <c r="D42" s="425" t="s">
        <v>84</v>
      </c>
      <c r="E42" s="426"/>
      <c r="F42" s="435"/>
      <c r="G42" s="607" t="s">
        <v>115</v>
      </c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8"/>
      <c r="T42" s="608"/>
      <c r="U42" s="598"/>
      <c r="V42" s="478"/>
      <c r="W42" s="478">
        <v>1</v>
      </c>
      <c r="X42" s="478"/>
      <c r="Y42" s="478"/>
      <c r="Z42" s="478"/>
      <c r="AA42" s="478">
        <v>1</v>
      </c>
      <c r="AB42" s="597"/>
      <c r="AC42" s="598">
        <v>3</v>
      </c>
      <c r="AD42" s="478"/>
      <c r="AE42" s="478">
        <f t="shared" ref="AE42:AE48" si="1">AC42*30</f>
        <v>90</v>
      </c>
      <c r="AF42" s="589"/>
      <c r="AG42" s="601">
        <f t="shared" ref="AG42:AG48" si="2">AI42+AK42+AM42</f>
        <v>54</v>
      </c>
      <c r="AH42" s="478"/>
      <c r="AI42" s="478">
        <v>36</v>
      </c>
      <c r="AJ42" s="478"/>
      <c r="AK42" s="478">
        <v>18</v>
      </c>
      <c r="AL42" s="478"/>
      <c r="AM42" s="596"/>
      <c r="AN42" s="596"/>
      <c r="AO42" s="478">
        <f t="shared" ref="AO42:AO48" si="3">AE42-AG42</f>
        <v>36</v>
      </c>
      <c r="AP42" s="597"/>
      <c r="AQ42" s="598">
        <v>3</v>
      </c>
      <c r="AR42" s="478"/>
      <c r="AS42" s="478"/>
      <c r="AT42" s="478"/>
      <c r="AU42" s="478"/>
      <c r="AV42" s="478"/>
      <c r="AW42" s="478"/>
      <c r="AX42" s="478"/>
      <c r="AY42" s="599"/>
      <c r="AZ42" s="599"/>
      <c r="BA42" s="599"/>
      <c r="BB42" s="599"/>
      <c r="BC42" s="599"/>
      <c r="BD42" s="599"/>
      <c r="BE42" s="599"/>
      <c r="BF42" s="600"/>
      <c r="BH42" s="28"/>
      <c r="BI42" s="29"/>
      <c r="BJ42" s="29"/>
    </row>
    <row r="43" spans="1:62" s="27" customFormat="1" ht="43.9" customHeight="1">
      <c r="D43" s="425" t="s">
        <v>85</v>
      </c>
      <c r="E43" s="426"/>
      <c r="F43" s="435"/>
      <c r="G43" s="436" t="s">
        <v>159</v>
      </c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4"/>
      <c r="V43" s="422"/>
      <c r="W43" s="422">
        <v>1</v>
      </c>
      <c r="X43" s="422"/>
      <c r="Y43" s="422"/>
      <c r="Z43" s="422"/>
      <c r="AA43" s="422">
        <v>1</v>
      </c>
      <c r="AB43" s="433"/>
      <c r="AC43" s="434">
        <v>2</v>
      </c>
      <c r="AD43" s="422"/>
      <c r="AE43" s="422">
        <f t="shared" si="1"/>
        <v>60</v>
      </c>
      <c r="AF43" s="424"/>
      <c r="AG43" s="421">
        <f t="shared" si="2"/>
        <v>36</v>
      </c>
      <c r="AH43" s="422"/>
      <c r="AI43" s="422">
        <v>18</v>
      </c>
      <c r="AJ43" s="422"/>
      <c r="AK43" s="422">
        <v>18</v>
      </c>
      <c r="AL43" s="422"/>
      <c r="AM43" s="423"/>
      <c r="AN43" s="423"/>
      <c r="AO43" s="422">
        <f t="shared" si="3"/>
        <v>24</v>
      </c>
      <c r="AP43" s="433"/>
      <c r="AQ43" s="434">
        <v>2</v>
      </c>
      <c r="AR43" s="422"/>
      <c r="AS43" s="422"/>
      <c r="AT43" s="422"/>
      <c r="AU43" s="422"/>
      <c r="AV43" s="422"/>
      <c r="AW43" s="422"/>
      <c r="AX43" s="422"/>
      <c r="AY43" s="483"/>
      <c r="AZ43" s="483"/>
      <c r="BA43" s="483"/>
      <c r="BB43" s="483"/>
      <c r="BC43" s="483"/>
      <c r="BD43" s="483"/>
      <c r="BE43" s="483"/>
      <c r="BF43" s="484"/>
      <c r="BH43" s="28"/>
      <c r="BI43" s="29"/>
      <c r="BJ43" s="29"/>
    </row>
    <row r="44" spans="1:62" s="27" customFormat="1" ht="43.9" customHeight="1">
      <c r="D44" s="425" t="s">
        <v>86</v>
      </c>
      <c r="E44" s="426"/>
      <c r="F44" s="435"/>
      <c r="G44" s="438" t="s">
        <v>116</v>
      </c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9"/>
      <c r="U44" s="440"/>
      <c r="V44" s="441"/>
      <c r="W44" s="420" t="s">
        <v>126</v>
      </c>
      <c r="X44" s="420"/>
      <c r="Y44" s="420">
        <v>1</v>
      </c>
      <c r="Z44" s="420"/>
      <c r="AA44" s="422" t="s">
        <v>126</v>
      </c>
      <c r="AB44" s="433"/>
      <c r="AC44" s="434">
        <v>4.5</v>
      </c>
      <c r="AD44" s="422"/>
      <c r="AE44" s="422">
        <f t="shared" si="1"/>
        <v>135</v>
      </c>
      <c r="AF44" s="424"/>
      <c r="AG44" s="421">
        <f t="shared" si="2"/>
        <v>108</v>
      </c>
      <c r="AH44" s="422"/>
      <c r="AI44" s="422"/>
      <c r="AJ44" s="422"/>
      <c r="AK44" s="422">
        <v>108</v>
      </c>
      <c r="AL44" s="422"/>
      <c r="AM44" s="423"/>
      <c r="AN44" s="423"/>
      <c r="AO44" s="422">
        <f t="shared" si="3"/>
        <v>27</v>
      </c>
      <c r="AP44" s="433"/>
      <c r="AQ44" s="419">
        <v>2</v>
      </c>
      <c r="AR44" s="420"/>
      <c r="AS44" s="420"/>
      <c r="AT44" s="420"/>
      <c r="AU44" s="420">
        <v>2</v>
      </c>
      <c r="AV44" s="420"/>
      <c r="AW44" s="420"/>
      <c r="AX44" s="420"/>
      <c r="AY44" s="420">
        <v>2</v>
      </c>
      <c r="AZ44" s="420"/>
      <c r="BA44" s="420"/>
      <c r="BB44" s="420"/>
      <c r="BC44" s="412"/>
      <c r="BD44" s="412"/>
      <c r="BE44" s="412"/>
      <c r="BF44" s="413"/>
      <c r="BH44" s="28"/>
      <c r="BI44" s="29"/>
      <c r="BJ44" s="29"/>
    </row>
    <row r="45" spans="1:62" s="27" customFormat="1" ht="43.9" customHeight="1">
      <c r="D45" s="425" t="s">
        <v>87</v>
      </c>
      <c r="E45" s="426"/>
      <c r="F45" s="435"/>
      <c r="G45" s="436" t="s">
        <v>160</v>
      </c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4"/>
      <c r="V45" s="422"/>
      <c r="W45" s="422">
        <v>2</v>
      </c>
      <c r="X45" s="422"/>
      <c r="Y45" s="422"/>
      <c r="Z45" s="422"/>
      <c r="AA45" s="422">
        <v>2</v>
      </c>
      <c r="AB45" s="433"/>
      <c r="AC45" s="434">
        <v>3</v>
      </c>
      <c r="AD45" s="422"/>
      <c r="AE45" s="422">
        <f t="shared" si="1"/>
        <v>90</v>
      </c>
      <c r="AF45" s="424"/>
      <c r="AG45" s="421">
        <f t="shared" si="2"/>
        <v>54</v>
      </c>
      <c r="AH45" s="422"/>
      <c r="AI45" s="422">
        <v>18</v>
      </c>
      <c r="AJ45" s="422"/>
      <c r="AK45" s="422">
        <v>36</v>
      </c>
      <c r="AL45" s="422"/>
      <c r="AM45" s="423"/>
      <c r="AN45" s="423"/>
      <c r="AO45" s="422">
        <f t="shared" si="3"/>
        <v>36</v>
      </c>
      <c r="AP45" s="433"/>
      <c r="AQ45" s="434"/>
      <c r="AR45" s="422"/>
      <c r="AS45" s="422"/>
      <c r="AT45" s="422"/>
      <c r="AU45" s="422">
        <v>3</v>
      </c>
      <c r="AV45" s="422"/>
      <c r="AW45" s="422"/>
      <c r="AX45" s="422"/>
      <c r="AY45" s="422"/>
      <c r="AZ45" s="422"/>
      <c r="BA45" s="422"/>
      <c r="BB45" s="422"/>
      <c r="BC45" s="483"/>
      <c r="BD45" s="483"/>
      <c r="BE45" s="483"/>
      <c r="BF45" s="484"/>
      <c r="BH45" s="28"/>
      <c r="BI45" s="29"/>
      <c r="BJ45" s="29"/>
    </row>
    <row r="46" spans="1:62" s="27" customFormat="1" ht="43.9" customHeight="1">
      <c r="D46" s="425" t="s">
        <v>88</v>
      </c>
      <c r="E46" s="426"/>
      <c r="F46" s="435"/>
      <c r="G46" s="438" t="s">
        <v>158</v>
      </c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9"/>
      <c r="U46" s="442">
        <v>3</v>
      </c>
      <c r="V46" s="443"/>
      <c r="W46" s="420"/>
      <c r="X46" s="420"/>
      <c r="Y46" s="420"/>
      <c r="Z46" s="420"/>
      <c r="AA46" s="422"/>
      <c r="AB46" s="433"/>
      <c r="AC46" s="434">
        <v>4</v>
      </c>
      <c r="AD46" s="422"/>
      <c r="AE46" s="422">
        <f t="shared" si="1"/>
        <v>120</v>
      </c>
      <c r="AF46" s="424"/>
      <c r="AG46" s="421">
        <f t="shared" si="2"/>
        <v>54</v>
      </c>
      <c r="AH46" s="422"/>
      <c r="AI46" s="422">
        <v>36</v>
      </c>
      <c r="AJ46" s="422"/>
      <c r="AK46" s="422">
        <v>18</v>
      </c>
      <c r="AL46" s="422"/>
      <c r="AM46" s="423"/>
      <c r="AN46" s="423"/>
      <c r="AO46" s="422">
        <f t="shared" si="3"/>
        <v>66</v>
      </c>
      <c r="AP46" s="433"/>
      <c r="AQ46" s="419"/>
      <c r="AR46" s="420"/>
      <c r="AS46" s="420"/>
      <c r="AT46" s="420"/>
      <c r="AU46" s="420"/>
      <c r="AV46" s="420"/>
      <c r="AW46" s="420"/>
      <c r="AX46" s="420"/>
      <c r="AY46" s="420">
        <v>3</v>
      </c>
      <c r="AZ46" s="420"/>
      <c r="BA46" s="420"/>
      <c r="BB46" s="420"/>
      <c r="BC46" s="412"/>
      <c r="BD46" s="412"/>
      <c r="BE46" s="412"/>
      <c r="BF46" s="413"/>
      <c r="BH46" s="28"/>
      <c r="BI46" s="29"/>
      <c r="BJ46" s="29"/>
    </row>
    <row r="47" spans="1:62" s="27" customFormat="1" ht="43.9" customHeight="1">
      <c r="D47" s="425" t="s">
        <v>90</v>
      </c>
      <c r="E47" s="426"/>
      <c r="F47" s="435"/>
      <c r="G47" s="438" t="s">
        <v>125</v>
      </c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9"/>
      <c r="U47" s="440"/>
      <c r="V47" s="441"/>
      <c r="W47" s="420">
        <v>3</v>
      </c>
      <c r="X47" s="420"/>
      <c r="Y47" s="420"/>
      <c r="Z47" s="420"/>
      <c r="AA47" s="422"/>
      <c r="AB47" s="433"/>
      <c r="AC47" s="434">
        <v>4</v>
      </c>
      <c r="AD47" s="422"/>
      <c r="AE47" s="422">
        <f t="shared" si="1"/>
        <v>120</v>
      </c>
      <c r="AF47" s="424"/>
      <c r="AG47" s="421">
        <f t="shared" si="2"/>
        <v>54</v>
      </c>
      <c r="AH47" s="422"/>
      <c r="AI47" s="422">
        <v>36</v>
      </c>
      <c r="AJ47" s="422"/>
      <c r="AK47" s="422">
        <v>18</v>
      </c>
      <c r="AL47" s="422"/>
      <c r="AM47" s="423"/>
      <c r="AN47" s="423"/>
      <c r="AO47" s="422">
        <f t="shared" si="3"/>
        <v>66</v>
      </c>
      <c r="AP47" s="433"/>
      <c r="AQ47" s="419"/>
      <c r="AR47" s="420"/>
      <c r="AS47" s="420"/>
      <c r="AT47" s="420"/>
      <c r="AU47" s="420"/>
      <c r="AV47" s="420"/>
      <c r="AW47" s="420"/>
      <c r="AX47" s="420"/>
      <c r="AY47" s="420">
        <v>3</v>
      </c>
      <c r="AZ47" s="420"/>
      <c r="BA47" s="420"/>
      <c r="BB47" s="420"/>
      <c r="BC47" s="412"/>
      <c r="BD47" s="412"/>
      <c r="BE47" s="412"/>
      <c r="BF47" s="413"/>
      <c r="BH47" s="28"/>
      <c r="BI47" s="29"/>
      <c r="BJ47" s="29"/>
    </row>
    <row r="48" spans="1:62" s="27" customFormat="1" ht="43.9" customHeight="1" thickBot="1">
      <c r="D48" s="425" t="s">
        <v>124</v>
      </c>
      <c r="E48" s="426"/>
      <c r="F48" s="435"/>
      <c r="G48" s="438" t="s">
        <v>161</v>
      </c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9"/>
      <c r="U48" s="444"/>
      <c r="V48" s="445"/>
      <c r="W48" s="417">
        <v>3</v>
      </c>
      <c r="X48" s="417"/>
      <c r="Y48" s="417"/>
      <c r="Z48" s="417"/>
      <c r="AA48" s="414">
        <v>3</v>
      </c>
      <c r="AB48" s="415"/>
      <c r="AC48" s="447">
        <v>2</v>
      </c>
      <c r="AD48" s="414"/>
      <c r="AE48" s="414">
        <f t="shared" si="1"/>
        <v>60</v>
      </c>
      <c r="AF48" s="448"/>
      <c r="AG48" s="449">
        <f t="shared" si="2"/>
        <v>36</v>
      </c>
      <c r="AH48" s="414"/>
      <c r="AI48" s="414">
        <v>18</v>
      </c>
      <c r="AJ48" s="414"/>
      <c r="AK48" s="414">
        <v>18</v>
      </c>
      <c r="AL48" s="414"/>
      <c r="AM48" s="418"/>
      <c r="AN48" s="418"/>
      <c r="AO48" s="414">
        <f t="shared" si="3"/>
        <v>24</v>
      </c>
      <c r="AP48" s="415"/>
      <c r="AQ48" s="416"/>
      <c r="AR48" s="417"/>
      <c r="AS48" s="417"/>
      <c r="AT48" s="417"/>
      <c r="AU48" s="417"/>
      <c r="AV48" s="417"/>
      <c r="AW48" s="417"/>
      <c r="AX48" s="417"/>
      <c r="AY48" s="417">
        <v>2</v>
      </c>
      <c r="AZ48" s="417"/>
      <c r="BA48" s="417"/>
      <c r="BB48" s="417"/>
      <c r="BC48" s="485"/>
      <c r="BD48" s="485"/>
      <c r="BE48" s="485"/>
      <c r="BF48" s="486"/>
      <c r="BH48" s="28"/>
      <c r="BI48" s="29"/>
      <c r="BJ48" s="29"/>
    </row>
    <row r="49" spans="4:62" s="27" customFormat="1" ht="32.25" customHeight="1" thickBot="1">
      <c r="D49" s="556" t="s">
        <v>91</v>
      </c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P49" s="568"/>
      <c r="Q49" s="568"/>
      <c r="R49" s="568"/>
      <c r="S49" s="568"/>
      <c r="T49" s="568"/>
      <c r="U49" s="584">
        <v>1</v>
      </c>
      <c r="V49" s="585"/>
      <c r="W49" s="585">
        <v>7</v>
      </c>
      <c r="X49" s="588"/>
      <c r="Y49" s="584">
        <v>1</v>
      </c>
      <c r="Z49" s="585"/>
      <c r="AA49" s="585">
        <v>6</v>
      </c>
      <c r="AB49" s="586"/>
      <c r="AC49" s="587">
        <f>SUM(AC42:AD48)</f>
        <v>22.5</v>
      </c>
      <c r="AD49" s="585"/>
      <c r="AE49" s="585">
        <f>SUM(AE42:AF48)</f>
        <v>675</v>
      </c>
      <c r="AF49" s="588"/>
      <c r="AG49" s="584">
        <f>SUM(AG42:AH48)</f>
        <v>396</v>
      </c>
      <c r="AH49" s="585"/>
      <c r="AI49" s="585">
        <f>SUM(AI42:AJ48)</f>
        <v>162</v>
      </c>
      <c r="AJ49" s="585"/>
      <c r="AK49" s="585">
        <f>SUM(AK42:AL48)</f>
        <v>234</v>
      </c>
      <c r="AL49" s="585"/>
      <c r="AM49" s="585">
        <f>SUM(AM42:AN48)</f>
        <v>0</v>
      </c>
      <c r="AN49" s="585"/>
      <c r="AO49" s="585">
        <f>SUM(AO42:AP48)</f>
        <v>279</v>
      </c>
      <c r="AP49" s="586"/>
      <c r="AQ49" s="587">
        <f>SUM(AQ42:AT48)</f>
        <v>7</v>
      </c>
      <c r="AR49" s="585"/>
      <c r="AS49" s="585"/>
      <c r="AT49" s="585"/>
      <c r="AU49" s="585">
        <f>SUM(AU42:AX48)</f>
        <v>5</v>
      </c>
      <c r="AV49" s="585"/>
      <c r="AW49" s="585"/>
      <c r="AX49" s="585"/>
      <c r="AY49" s="585">
        <f>SUM(AY42:BB48)</f>
        <v>10</v>
      </c>
      <c r="AZ49" s="585"/>
      <c r="BA49" s="585"/>
      <c r="BB49" s="585"/>
      <c r="BC49" s="585">
        <f>SUM(BC42:BF48)</f>
        <v>0</v>
      </c>
      <c r="BD49" s="585"/>
      <c r="BE49" s="585"/>
      <c r="BF49" s="586"/>
      <c r="BG49" s="119"/>
      <c r="BH49" s="120"/>
      <c r="BI49" s="29"/>
      <c r="BJ49" s="29"/>
    </row>
    <row r="50" spans="4:62" s="27" customFormat="1" ht="29.25" customHeight="1" thickBot="1">
      <c r="D50" s="493" t="s">
        <v>92</v>
      </c>
      <c r="E50" s="494"/>
      <c r="F50" s="494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6"/>
      <c r="V50" s="496"/>
      <c r="W50" s="496"/>
      <c r="X50" s="496"/>
      <c r="Y50" s="496"/>
      <c r="Z50" s="496"/>
      <c r="AA50" s="496"/>
      <c r="AB50" s="496"/>
      <c r="AC50" s="496"/>
      <c r="AD50" s="496"/>
      <c r="AE50" s="496"/>
      <c r="AF50" s="496"/>
      <c r="AG50" s="496"/>
      <c r="AH50" s="496"/>
      <c r="AI50" s="496"/>
      <c r="AJ50" s="496"/>
      <c r="AK50" s="496"/>
      <c r="AL50" s="496"/>
      <c r="AM50" s="496"/>
      <c r="AN50" s="496"/>
      <c r="AO50" s="496"/>
      <c r="AP50" s="496"/>
      <c r="AQ50" s="496"/>
      <c r="AR50" s="496"/>
      <c r="AS50" s="496"/>
      <c r="AT50" s="496"/>
      <c r="AU50" s="496"/>
      <c r="AV50" s="496"/>
      <c r="AW50" s="496"/>
      <c r="AX50" s="496"/>
      <c r="AY50" s="496"/>
      <c r="AZ50" s="496"/>
      <c r="BA50" s="496"/>
      <c r="BB50" s="496"/>
      <c r="BC50" s="496"/>
      <c r="BD50" s="496"/>
      <c r="BE50" s="496"/>
      <c r="BF50" s="592"/>
      <c r="BH50" s="30"/>
      <c r="BI50" s="29"/>
      <c r="BJ50" s="29"/>
    </row>
    <row r="51" spans="4:62" s="27" customFormat="1" ht="41.25" customHeight="1">
      <c r="D51" s="425" t="s">
        <v>93</v>
      </c>
      <c r="E51" s="426"/>
      <c r="F51" s="426"/>
      <c r="G51" s="593" t="s">
        <v>139</v>
      </c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5"/>
      <c r="U51" s="476">
        <v>1</v>
      </c>
      <c r="V51" s="474"/>
      <c r="W51" s="474"/>
      <c r="X51" s="475"/>
      <c r="Y51" s="476">
        <v>1</v>
      </c>
      <c r="Z51" s="474"/>
      <c r="AA51" s="474">
        <v>1</v>
      </c>
      <c r="AB51" s="559"/>
      <c r="AC51" s="590">
        <v>8</v>
      </c>
      <c r="AD51" s="474"/>
      <c r="AE51" s="474">
        <f t="shared" ref="AE51:AE60" si="4">AC51*30</f>
        <v>240</v>
      </c>
      <c r="AF51" s="475"/>
      <c r="AG51" s="591">
        <v>108</v>
      </c>
      <c r="AH51" s="473"/>
      <c r="AI51" s="473">
        <v>54</v>
      </c>
      <c r="AJ51" s="473"/>
      <c r="AK51" s="474">
        <v>36</v>
      </c>
      <c r="AL51" s="474"/>
      <c r="AM51" s="473">
        <v>18</v>
      </c>
      <c r="AN51" s="473"/>
      <c r="AO51" s="474">
        <f>AE51-AG51</f>
        <v>132</v>
      </c>
      <c r="AP51" s="475"/>
      <c r="AQ51" s="476">
        <v>6</v>
      </c>
      <c r="AR51" s="474"/>
      <c r="AS51" s="474"/>
      <c r="AT51" s="474"/>
      <c r="AU51" s="474"/>
      <c r="AV51" s="474"/>
      <c r="AW51" s="474"/>
      <c r="AX51" s="474"/>
      <c r="AY51" s="478"/>
      <c r="AZ51" s="478"/>
      <c r="BA51" s="478"/>
      <c r="BB51" s="478"/>
      <c r="BC51" s="478"/>
      <c r="BD51" s="478"/>
      <c r="BE51" s="478"/>
      <c r="BF51" s="589"/>
      <c r="BH51" s="120"/>
      <c r="BI51" s="29"/>
      <c r="BJ51" s="29"/>
    </row>
    <row r="52" spans="4:62" s="27" customFormat="1" ht="52.5" customHeight="1">
      <c r="D52" s="425" t="s">
        <v>128</v>
      </c>
      <c r="E52" s="426"/>
      <c r="F52" s="426"/>
      <c r="G52" s="427" t="s">
        <v>140</v>
      </c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9"/>
      <c r="U52" s="421"/>
      <c r="V52" s="422"/>
      <c r="W52" s="422">
        <v>1</v>
      </c>
      <c r="X52" s="424"/>
      <c r="Y52" s="421"/>
      <c r="Z52" s="422"/>
      <c r="AA52" s="422">
        <v>1</v>
      </c>
      <c r="AB52" s="433"/>
      <c r="AC52" s="434">
        <v>3</v>
      </c>
      <c r="AD52" s="422"/>
      <c r="AE52" s="466">
        <f t="shared" si="4"/>
        <v>90</v>
      </c>
      <c r="AF52" s="511"/>
      <c r="AG52" s="510">
        <v>45</v>
      </c>
      <c r="AH52" s="466"/>
      <c r="AI52" s="466">
        <v>36</v>
      </c>
      <c r="AJ52" s="466"/>
      <c r="AK52" s="583"/>
      <c r="AL52" s="583"/>
      <c r="AM52" s="466">
        <v>9</v>
      </c>
      <c r="AN52" s="466"/>
      <c r="AO52" s="466">
        <f>AE52-AG52</f>
        <v>45</v>
      </c>
      <c r="AP52" s="511"/>
      <c r="AQ52" s="421">
        <v>2.5</v>
      </c>
      <c r="AR52" s="422"/>
      <c r="AS52" s="422"/>
      <c r="AT52" s="422"/>
      <c r="AU52" s="422"/>
      <c r="AV52" s="422"/>
      <c r="AW52" s="422"/>
      <c r="AX52" s="422"/>
      <c r="AY52" s="422"/>
      <c r="AZ52" s="422"/>
      <c r="BA52" s="422"/>
      <c r="BB52" s="422"/>
      <c r="BC52" s="422"/>
      <c r="BD52" s="422"/>
      <c r="BE52" s="422"/>
      <c r="BF52" s="424"/>
      <c r="BH52" s="120"/>
      <c r="BI52" s="29"/>
      <c r="BJ52" s="29"/>
    </row>
    <row r="53" spans="4:62" s="27" customFormat="1" ht="52.5" customHeight="1">
      <c r="D53" s="425" t="s">
        <v>129</v>
      </c>
      <c r="E53" s="426"/>
      <c r="F53" s="426"/>
      <c r="G53" s="427" t="s">
        <v>141</v>
      </c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9"/>
      <c r="U53" s="421">
        <v>1</v>
      </c>
      <c r="V53" s="422"/>
      <c r="W53" s="422"/>
      <c r="X53" s="424"/>
      <c r="Y53" s="421"/>
      <c r="Z53" s="422"/>
      <c r="AA53" s="422"/>
      <c r="AB53" s="433"/>
      <c r="AC53" s="434">
        <v>5</v>
      </c>
      <c r="AD53" s="422"/>
      <c r="AE53" s="466">
        <f t="shared" si="4"/>
        <v>150</v>
      </c>
      <c r="AF53" s="511"/>
      <c r="AG53" s="479">
        <f>SUM(AI53:AN53)</f>
        <v>72</v>
      </c>
      <c r="AH53" s="446"/>
      <c r="AI53" s="446">
        <v>36</v>
      </c>
      <c r="AJ53" s="446"/>
      <c r="AK53" s="446">
        <v>18</v>
      </c>
      <c r="AL53" s="446"/>
      <c r="AM53" s="446">
        <v>18</v>
      </c>
      <c r="AN53" s="446"/>
      <c r="AO53" s="466">
        <f>AE53-AG53</f>
        <v>78</v>
      </c>
      <c r="AP53" s="511"/>
      <c r="AQ53" s="421">
        <v>4</v>
      </c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  <c r="BF53" s="424"/>
      <c r="BH53" s="120"/>
      <c r="BI53" s="29"/>
      <c r="BJ53" s="29"/>
    </row>
    <row r="54" spans="4:62" s="27" customFormat="1" ht="42" customHeight="1">
      <c r="D54" s="425" t="s">
        <v>130</v>
      </c>
      <c r="E54" s="426"/>
      <c r="F54" s="426"/>
      <c r="G54" s="427" t="s">
        <v>142</v>
      </c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9"/>
      <c r="U54" s="421"/>
      <c r="V54" s="422"/>
      <c r="W54" s="422">
        <v>1</v>
      </c>
      <c r="X54" s="424"/>
      <c r="Y54" s="421"/>
      <c r="Z54" s="422"/>
      <c r="AA54" s="422"/>
      <c r="AB54" s="433"/>
      <c r="AC54" s="434">
        <v>1.5</v>
      </c>
      <c r="AD54" s="422"/>
      <c r="AE54" s="466">
        <f t="shared" si="4"/>
        <v>45</v>
      </c>
      <c r="AF54" s="511"/>
      <c r="AG54" s="465"/>
      <c r="AH54" s="466"/>
      <c r="AI54" s="422"/>
      <c r="AJ54" s="422"/>
      <c r="AK54" s="422"/>
      <c r="AL54" s="422"/>
      <c r="AM54" s="422"/>
      <c r="AN54" s="422"/>
      <c r="AO54" s="466">
        <v>45</v>
      </c>
      <c r="AP54" s="511"/>
      <c r="AQ54" s="421"/>
      <c r="AR54" s="422"/>
      <c r="AS54" s="422"/>
      <c r="AT54" s="422"/>
      <c r="AU54" s="422"/>
      <c r="AV54" s="422"/>
      <c r="AW54" s="422"/>
      <c r="AX54" s="422"/>
      <c r="AY54" s="422"/>
      <c r="AZ54" s="422"/>
      <c r="BA54" s="422"/>
      <c r="BB54" s="422"/>
      <c r="BC54" s="422"/>
      <c r="BD54" s="422"/>
      <c r="BE54" s="422"/>
      <c r="BF54" s="424"/>
      <c r="BH54" s="120"/>
      <c r="BI54" s="29"/>
      <c r="BJ54" s="29"/>
    </row>
    <row r="55" spans="4:62" s="27" customFormat="1" ht="42" customHeight="1">
      <c r="D55" s="425" t="s">
        <v>131</v>
      </c>
      <c r="E55" s="426"/>
      <c r="F55" s="426"/>
      <c r="G55" s="427" t="s">
        <v>143</v>
      </c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9"/>
      <c r="U55" s="421">
        <v>1</v>
      </c>
      <c r="V55" s="422"/>
      <c r="W55" s="422"/>
      <c r="X55" s="424"/>
      <c r="Y55" s="421">
        <v>1</v>
      </c>
      <c r="Z55" s="422"/>
      <c r="AA55" s="422"/>
      <c r="AB55" s="433"/>
      <c r="AC55" s="434">
        <v>4</v>
      </c>
      <c r="AD55" s="422"/>
      <c r="AE55" s="466">
        <f t="shared" si="4"/>
        <v>120</v>
      </c>
      <c r="AF55" s="511"/>
      <c r="AG55" s="465">
        <f>SUM(AI55:AN55)</f>
        <v>54</v>
      </c>
      <c r="AH55" s="466"/>
      <c r="AI55" s="422">
        <v>36</v>
      </c>
      <c r="AJ55" s="422"/>
      <c r="AK55" s="422">
        <v>18</v>
      </c>
      <c r="AL55" s="422"/>
      <c r="AM55" s="422"/>
      <c r="AN55" s="422"/>
      <c r="AO55" s="466">
        <f>AE55-AG55</f>
        <v>66</v>
      </c>
      <c r="AP55" s="511"/>
      <c r="AQ55" s="421">
        <v>3</v>
      </c>
      <c r="AR55" s="422"/>
      <c r="AS55" s="422"/>
      <c r="AT55" s="422"/>
      <c r="AU55" s="422"/>
      <c r="AV55" s="422"/>
      <c r="AW55" s="422"/>
      <c r="AX55" s="422"/>
      <c r="AY55" s="422"/>
      <c r="AZ55" s="422"/>
      <c r="BA55" s="422"/>
      <c r="BB55" s="422"/>
      <c r="BC55" s="422"/>
      <c r="BD55" s="422"/>
      <c r="BE55" s="422"/>
      <c r="BF55" s="424"/>
      <c r="BH55" s="120"/>
      <c r="BI55" s="29"/>
      <c r="BJ55" s="29"/>
    </row>
    <row r="56" spans="4:62" s="27" customFormat="1" ht="66.75" customHeight="1">
      <c r="D56" s="425" t="s">
        <v>144</v>
      </c>
      <c r="E56" s="426"/>
      <c r="F56" s="426"/>
      <c r="G56" s="430" t="s">
        <v>149</v>
      </c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1"/>
      <c r="T56" s="432"/>
      <c r="U56" s="421">
        <v>3</v>
      </c>
      <c r="V56" s="422"/>
      <c r="W56" s="422"/>
      <c r="X56" s="424"/>
      <c r="Y56" s="421"/>
      <c r="Z56" s="422"/>
      <c r="AA56" s="422"/>
      <c r="AB56" s="433"/>
      <c r="AC56" s="434">
        <v>6.5</v>
      </c>
      <c r="AD56" s="422"/>
      <c r="AE56" s="422">
        <f t="shared" si="4"/>
        <v>195</v>
      </c>
      <c r="AF56" s="424"/>
      <c r="AG56" s="421">
        <v>90</v>
      </c>
      <c r="AH56" s="422"/>
      <c r="AI56" s="422">
        <v>36</v>
      </c>
      <c r="AJ56" s="422"/>
      <c r="AK56" s="422">
        <v>54</v>
      </c>
      <c r="AL56" s="422"/>
      <c r="AM56" s="423"/>
      <c r="AN56" s="423"/>
      <c r="AO56" s="422">
        <f>AE56-AG56</f>
        <v>105</v>
      </c>
      <c r="AP56" s="424"/>
      <c r="AQ56" s="421"/>
      <c r="AR56" s="422"/>
      <c r="AS56" s="422"/>
      <c r="AT56" s="422"/>
      <c r="AU56" s="422"/>
      <c r="AV56" s="422"/>
      <c r="AW56" s="422"/>
      <c r="AX56" s="422"/>
      <c r="AY56" s="422">
        <v>5</v>
      </c>
      <c r="AZ56" s="422"/>
      <c r="BA56" s="422"/>
      <c r="BB56" s="422"/>
      <c r="BC56" s="422"/>
      <c r="BD56" s="422"/>
      <c r="BE56" s="422"/>
      <c r="BF56" s="424"/>
      <c r="BH56" s="28"/>
      <c r="BI56" s="29"/>
      <c r="BJ56" s="29"/>
    </row>
    <row r="57" spans="4:62" s="27" customFormat="1" ht="66.75" customHeight="1">
      <c r="D57" s="425" t="s">
        <v>145</v>
      </c>
      <c r="E57" s="426"/>
      <c r="F57" s="426"/>
      <c r="G57" s="430" t="s">
        <v>150</v>
      </c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2"/>
      <c r="U57" s="421"/>
      <c r="V57" s="422"/>
      <c r="W57" s="422">
        <v>3</v>
      </c>
      <c r="X57" s="424"/>
      <c r="Y57" s="421"/>
      <c r="Z57" s="422"/>
      <c r="AA57" s="422"/>
      <c r="AB57" s="433"/>
      <c r="AC57" s="434">
        <v>1.5</v>
      </c>
      <c r="AD57" s="422"/>
      <c r="AE57" s="422">
        <f t="shared" si="4"/>
        <v>45</v>
      </c>
      <c r="AF57" s="424"/>
      <c r="AG57" s="421"/>
      <c r="AH57" s="422"/>
      <c r="AI57" s="422"/>
      <c r="AJ57" s="422"/>
      <c r="AK57" s="422"/>
      <c r="AL57" s="422"/>
      <c r="AM57" s="423"/>
      <c r="AN57" s="423"/>
      <c r="AO57" s="422">
        <v>45</v>
      </c>
      <c r="AP57" s="424"/>
      <c r="AQ57" s="421"/>
      <c r="AR57" s="422"/>
      <c r="AS57" s="422"/>
      <c r="AT57" s="422"/>
      <c r="AU57" s="422"/>
      <c r="AV57" s="422"/>
      <c r="AW57" s="422"/>
      <c r="AX57" s="422"/>
      <c r="AY57" s="422"/>
      <c r="AZ57" s="422"/>
      <c r="BA57" s="422"/>
      <c r="BB57" s="422"/>
      <c r="BC57" s="422"/>
      <c r="BD57" s="422"/>
      <c r="BE57" s="422"/>
      <c r="BF57" s="424"/>
      <c r="BH57" s="28"/>
      <c r="BI57" s="29"/>
      <c r="BJ57" s="29"/>
    </row>
    <row r="58" spans="4:62" s="27" customFormat="1" ht="49.5" customHeight="1">
      <c r="D58" s="425" t="s">
        <v>146</v>
      </c>
      <c r="E58" s="426"/>
      <c r="F58" s="426"/>
      <c r="G58" s="430" t="s">
        <v>89</v>
      </c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431"/>
      <c r="T58" s="432"/>
      <c r="U58" s="421"/>
      <c r="V58" s="422"/>
      <c r="W58" s="422" t="s">
        <v>127</v>
      </c>
      <c r="X58" s="424"/>
      <c r="Y58" s="421">
        <v>2</v>
      </c>
      <c r="Z58" s="422"/>
      <c r="AA58" s="422"/>
      <c r="AB58" s="433"/>
      <c r="AC58" s="434">
        <v>7.5</v>
      </c>
      <c r="AD58" s="422"/>
      <c r="AE58" s="422">
        <f t="shared" si="4"/>
        <v>225</v>
      </c>
      <c r="AF58" s="424"/>
      <c r="AG58" s="421">
        <f>AI58+AK58+AM58</f>
        <v>45</v>
      </c>
      <c r="AH58" s="422"/>
      <c r="AI58" s="422">
        <v>9</v>
      </c>
      <c r="AJ58" s="422"/>
      <c r="AK58" s="422">
        <v>36</v>
      </c>
      <c r="AL58" s="422"/>
      <c r="AM58" s="423"/>
      <c r="AN58" s="423"/>
      <c r="AO58" s="422">
        <f>AE58-AG58</f>
        <v>180</v>
      </c>
      <c r="AP58" s="424"/>
      <c r="AQ58" s="421">
        <v>1.5</v>
      </c>
      <c r="AR58" s="422"/>
      <c r="AS58" s="422"/>
      <c r="AT58" s="422"/>
      <c r="AU58" s="422">
        <v>1</v>
      </c>
      <c r="AV58" s="422"/>
      <c r="AW58" s="422"/>
      <c r="AX58" s="422"/>
      <c r="AY58" s="422"/>
      <c r="AZ58" s="422"/>
      <c r="BA58" s="422"/>
      <c r="BB58" s="422"/>
      <c r="BC58" s="422"/>
      <c r="BD58" s="422"/>
      <c r="BE58" s="422"/>
      <c r="BF58" s="424"/>
      <c r="BG58" s="579"/>
      <c r="BH58" s="28"/>
      <c r="BI58" s="29"/>
      <c r="BJ58" s="29"/>
    </row>
    <row r="59" spans="4:62" s="27" customFormat="1" ht="36.75" customHeight="1">
      <c r="D59" s="425" t="s">
        <v>147</v>
      </c>
      <c r="E59" s="426"/>
      <c r="F59" s="426"/>
      <c r="G59" s="580" t="s">
        <v>95</v>
      </c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2"/>
      <c r="U59" s="421"/>
      <c r="V59" s="422"/>
      <c r="W59" s="422">
        <v>4</v>
      </c>
      <c r="X59" s="424"/>
      <c r="Y59" s="421"/>
      <c r="Z59" s="422"/>
      <c r="AA59" s="422"/>
      <c r="AB59" s="433"/>
      <c r="AC59" s="434">
        <v>9</v>
      </c>
      <c r="AD59" s="422"/>
      <c r="AE59" s="422">
        <f t="shared" si="4"/>
        <v>270</v>
      </c>
      <c r="AF59" s="424"/>
      <c r="AG59" s="421"/>
      <c r="AH59" s="422"/>
      <c r="AI59" s="422"/>
      <c r="AJ59" s="422"/>
      <c r="AK59" s="422"/>
      <c r="AL59" s="422"/>
      <c r="AM59" s="423"/>
      <c r="AN59" s="423"/>
      <c r="AO59" s="422">
        <f>AE59-AG59</f>
        <v>270</v>
      </c>
      <c r="AP59" s="424"/>
      <c r="AQ59" s="421"/>
      <c r="AR59" s="422"/>
      <c r="AS59" s="422"/>
      <c r="AT59" s="422"/>
      <c r="AU59" s="422"/>
      <c r="AV59" s="422"/>
      <c r="AW59" s="422"/>
      <c r="AX59" s="422"/>
      <c r="AY59" s="422"/>
      <c r="AZ59" s="422"/>
      <c r="BA59" s="422"/>
      <c r="BB59" s="422"/>
      <c r="BC59" s="566" t="s">
        <v>138</v>
      </c>
      <c r="BD59" s="566"/>
      <c r="BE59" s="566"/>
      <c r="BF59" s="567"/>
      <c r="BG59" s="579"/>
      <c r="BH59" s="28"/>
      <c r="BI59" s="29"/>
      <c r="BJ59" s="29"/>
    </row>
    <row r="60" spans="4:62" s="27" customFormat="1" ht="49.5" customHeight="1" thickBot="1">
      <c r="D60" s="425" t="s">
        <v>148</v>
      </c>
      <c r="E60" s="426"/>
      <c r="F60" s="426"/>
      <c r="G60" s="458" t="s">
        <v>58</v>
      </c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60"/>
      <c r="U60" s="461"/>
      <c r="V60" s="450"/>
      <c r="W60" s="450"/>
      <c r="X60" s="462"/>
      <c r="Y60" s="461"/>
      <c r="Z60" s="450"/>
      <c r="AA60" s="450"/>
      <c r="AB60" s="463"/>
      <c r="AC60" s="464">
        <v>21</v>
      </c>
      <c r="AD60" s="450"/>
      <c r="AE60" s="450">
        <f t="shared" si="4"/>
        <v>630</v>
      </c>
      <c r="AF60" s="462"/>
      <c r="AG60" s="461"/>
      <c r="AH60" s="450"/>
      <c r="AI60" s="450"/>
      <c r="AJ60" s="450"/>
      <c r="AK60" s="450"/>
      <c r="AL60" s="450"/>
      <c r="AM60" s="477"/>
      <c r="AN60" s="477"/>
      <c r="AO60" s="450">
        <f>AE60-AG60</f>
        <v>630</v>
      </c>
      <c r="AP60" s="462"/>
      <c r="AQ60" s="449"/>
      <c r="AR60" s="414"/>
      <c r="AS60" s="414"/>
      <c r="AT60" s="414"/>
      <c r="AU60" s="414"/>
      <c r="AV60" s="414"/>
      <c r="AW60" s="414"/>
      <c r="AX60" s="414"/>
      <c r="AY60" s="414"/>
      <c r="AZ60" s="414"/>
      <c r="BA60" s="414"/>
      <c r="BB60" s="414"/>
      <c r="BC60" s="414"/>
      <c r="BD60" s="414"/>
      <c r="BE60" s="414"/>
      <c r="BF60" s="448"/>
      <c r="BG60" s="579"/>
      <c r="BH60" s="28"/>
      <c r="BI60" s="29"/>
      <c r="BJ60" s="29"/>
    </row>
    <row r="61" spans="4:62" s="27" customFormat="1" ht="33" customHeight="1" thickBot="1">
      <c r="D61" s="556" t="s">
        <v>96</v>
      </c>
      <c r="E61" s="568"/>
      <c r="F61" s="568"/>
      <c r="G61" s="569"/>
      <c r="H61" s="569"/>
      <c r="I61" s="569"/>
      <c r="J61" s="569"/>
      <c r="K61" s="569"/>
      <c r="L61" s="569"/>
      <c r="M61" s="569"/>
      <c r="N61" s="569"/>
      <c r="O61" s="569"/>
      <c r="P61" s="569"/>
      <c r="Q61" s="569"/>
      <c r="R61" s="569"/>
      <c r="S61" s="569"/>
      <c r="T61" s="570"/>
      <c r="U61" s="565">
        <v>4</v>
      </c>
      <c r="V61" s="468"/>
      <c r="W61" s="571">
        <v>6</v>
      </c>
      <c r="X61" s="571"/>
      <c r="Y61" s="571">
        <v>3</v>
      </c>
      <c r="Z61" s="571"/>
      <c r="AA61" s="571">
        <v>2</v>
      </c>
      <c r="AB61" s="565"/>
      <c r="AC61" s="572">
        <f>SUM(AC51:AD60)</f>
        <v>67</v>
      </c>
      <c r="AD61" s="472"/>
      <c r="AE61" s="472">
        <f>SUM(AE51:AF60)</f>
        <v>2010</v>
      </c>
      <c r="AF61" s="573"/>
      <c r="AG61" s="574">
        <f>SUM(AG51:AH60)</f>
        <v>414</v>
      </c>
      <c r="AH61" s="472"/>
      <c r="AI61" s="472">
        <f>SUM(AI51:AJ60)</f>
        <v>207</v>
      </c>
      <c r="AJ61" s="472"/>
      <c r="AK61" s="472">
        <f>SUM(AK51:AL60)</f>
        <v>162</v>
      </c>
      <c r="AL61" s="472"/>
      <c r="AM61" s="472">
        <f>SUM(AM51:AN60)</f>
        <v>45</v>
      </c>
      <c r="AN61" s="472"/>
      <c r="AO61" s="472">
        <f>SUM(AO51:AP60)</f>
        <v>1596</v>
      </c>
      <c r="AP61" s="577"/>
      <c r="AQ61" s="578">
        <f>++SUM(AQ51:AT59)</f>
        <v>17</v>
      </c>
      <c r="AR61" s="575"/>
      <c r="AS61" s="575"/>
      <c r="AT61" s="575"/>
      <c r="AU61" s="575">
        <f>++SUM(AU51:AX59)</f>
        <v>1</v>
      </c>
      <c r="AV61" s="575"/>
      <c r="AW61" s="575"/>
      <c r="AX61" s="575"/>
      <c r="AY61" s="575">
        <f>SUM(AY56:BB60)</f>
        <v>5</v>
      </c>
      <c r="AZ61" s="575"/>
      <c r="BA61" s="575"/>
      <c r="BB61" s="575"/>
      <c r="BC61" s="575"/>
      <c r="BD61" s="575"/>
      <c r="BE61" s="575"/>
      <c r="BF61" s="576"/>
      <c r="BG61" s="579"/>
      <c r="BH61" s="28"/>
      <c r="BI61" s="29"/>
      <c r="BJ61" s="29"/>
    </row>
    <row r="62" spans="4:62" s="27" customFormat="1" ht="37.5" customHeight="1" thickBot="1">
      <c r="D62" s="562" t="s">
        <v>97</v>
      </c>
      <c r="E62" s="563"/>
      <c r="F62" s="563"/>
      <c r="G62" s="563"/>
      <c r="H62" s="563"/>
      <c r="I62" s="563"/>
      <c r="J62" s="563"/>
      <c r="K62" s="563"/>
      <c r="L62" s="563"/>
      <c r="M62" s="563"/>
      <c r="N62" s="563"/>
      <c r="O62" s="563"/>
      <c r="P62" s="563"/>
      <c r="Q62" s="563"/>
      <c r="R62" s="563"/>
      <c r="S62" s="563"/>
      <c r="T62" s="564"/>
      <c r="U62" s="467">
        <f>U61+U49</f>
        <v>5</v>
      </c>
      <c r="V62" s="468"/>
      <c r="W62" s="467">
        <f>W61+W49</f>
        <v>13</v>
      </c>
      <c r="X62" s="468"/>
      <c r="Y62" s="467">
        <f>Y61+Y49</f>
        <v>4</v>
      </c>
      <c r="Z62" s="468"/>
      <c r="AA62" s="467">
        <f>AA61+AA49</f>
        <v>8</v>
      </c>
      <c r="AB62" s="468"/>
      <c r="AC62" s="565">
        <f>AC61+AC49</f>
        <v>89.5</v>
      </c>
      <c r="AD62" s="468"/>
      <c r="AE62" s="467">
        <f>AE61+AE49</f>
        <v>2685</v>
      </c>
      <c r="AF62" s="468"/>
      <c r="AG62" s="467">
        <f>AG61+AG49</f>
        <v>810</v>
      </c>
      <c r="AH62" s="468"/>
      <c r="AI62" s="467">
        <f>AI61+AI49</f>
        <v>369</v>
      </c>
      <c r="AJ62" s="468"/>
      <c r="AK62" s="467">
        <f>AK61+AK49</f>
        <v>396</v>
      </c>
      <c r="AL62" s="468"/>
      <c r="AM62" s="467">
        <f>AM61+AM49</f>
        <v>45</v>
      </c>
      <c r="AN62" s="468"/>
      <c r="AO62" s="467">
        <f>SUM(AO61,AO49)</f>
        <v>1875</v>
      </c>
      <c r="AP62" s="468"/>
      <c r="AQ62" s="469">
        <f>AQ61+AQ49</f>
        <v>24</v>
      </c>
      <c r="AR62" s="470"/>
      <c r="AS62" s="470"/>
      <c r="AT62" s="471"/>
      <c r="AU62" s="469">
        <f>AU61+AU49</f>
        <v>6</v>
      </c>
      <c r="AV62" s="470"/>
      <c r="AW62" s="470"/>
      <c r="AX62" s="471"/>
      <c r="AY62" s="469">
        <f>AY61+AY49</f>
        <v>15</v>
      </c>
      <c r="AZ62" s="470"/>
      <c r="BA62" s="470"/>
      <c r="BB62" s="471"/>
      <c r="BC62" s="469">
        <f>BC61+BC49</f>
        <v>0</v>
      </c>
      <c r="BD62" s="470"/>
      <c r="BE62" s="470"/>
      <c r="BF62" s="470"/>
      <c r="BG62" s="255"/>
      <c r="BH62" s="31"/>
      <c r="BI62" s="29"/>
      <c r="BJ62" s="29"/>
    </row>
    <row r="63" spans="4:62" s="81" customFormat="1" ht="24.65" customHeight="1" thickBot="1">
      <c r="D63" s="489" t="s">
        <v>98</v>
      </c>
      <c r="E63" s="490"/>
      <c r="F63" s="490"/>
      <c r="G63" s="490"/>
      <c r="H63" s="490"/>
      <c r="I63" s="490"/>
      <c r="J63" s="490"/>
      <c r="K63" s="490"/>
      <c r="L63" s="490"/>
      <c r="M63" s="490"/>
      <c r="N63" s="490"/>
      <c r="O63" s="490"/>
      <c r="P63" s="490"/>
      <c r="Q63" s="490"/>
      <c r="R63" s="490"/>
      <c r="S63" s="490"/>
      <c r="T63" s="490"/>
      <c r="U63" s="490"/>
      <c r="V63" s="490"/>
      <c r="W63" s="490"/>
      <c r="X63" s="490"/>
      <c r="Y63" s="490"/>
      <c r="Z63" s="490"/>
      <c r="AA63" s="490"/>
      <c r="AB63" s="490"/>
      <c r="AC63" s="491"/>
      <c r="AD63" s="491"/>
      <c r="AE63" s="491"/>
      <c r="AF63" s="491"/>
      <c r="AG63" s="491"/>
      <c r="AH63" s="491"/>
      <c r="AI63" s="491"/>
      <c r="AJ63" s="491"/>
      <c r="AK63" s="491"/>
      <c r="AL63" s="491"/>
      <c r="AM63" s="491"/>
      <c r="AN63" s="491"/>
      <c r="AO63" s="491"/>
      <c r="AP63" s="491"/>
      <c r="AQ63" s="491"/>
      <c r="AR63" s="491"/>
      <c r="AS63" s="491"/>
      <c r="AT63" s="491"/>
      <c r="AU63" s="491"/>
      <c r="AV63" s="491"/>
      <c r="AW63" s="491"/>
      <c r="AX63" s="491"/>
      <c r="AY63" s="491"/>
      <c r="AZ63" s="491"/>
      <c r="BA63" s="491"/>
      <c r="BB63" s="491"/>
      <c r="BC63" s="491"/>
      <c r="BD63" s="491"/>
      <c r="BE63" s="491"/>
      <c r="BF63" s="492"/>
      <c r="BG63" s="27"/>
      <c r="BH63" s="32"/>
      <c r="BI63" s="121"/>
      <c r="BJ63" s="121"/>
    </row>
    <row r="64" spans="4:62" s="27" customFormat="1" ht="25" customHeight="1" thickBot="1">
      <c r="D64" s="493" t="s">
        <v>99</v>
      </c>
      <c r="E64" s="494"/>
      <c r="F64" s="494"/>
      <c r="G64" s="495"/>
      <c r="H64" s="495"/>
      <c r="I64" s="495"/>
      <c r="J64" s="495"/>
      <c r="K64" s="495"/>
      <c r="L64" s="495"/>
      <c r="M64" s="495"/>
      <c r="N64" s="495"/>
      <c r="O64" s="495"/>
      <c r="P64" s="495"/>
      <c r="Q64" s="495"/>
      <c r="R64" s="495"/>
      <c r="S64" s="495"/>
      <c r="T64" s="495"/>
      <c r="U64" s="496"/>
      <c r="V64" s="496"/>
      <c r="W64" s="495"/>
      <c r="X64" s="495"/>
      <c r="Y64" s="495"/>
      <c r="Z64" s="495"/>
      <c r="AA64" s="495"/>
      <c r="AB64" s="495"/>
      <c r="AC64" s="495"/>
      <c r="AD64" s="495"/>
      <c r="AE64" s="495"/>
      <c r="AF64" s="495"/>
      <c r="AG64" s="495"/>
      <c r="AH64" s="495"/>
      <c r="AI64" s="495"/>
      <c r="AJ64" s="495"/>
      <c r="AK64" s="495"/>
      <c r="AL64" s="495"/>
      <c r="AM64" s="495"/>
      <c r="AN64" s="495"/>
      <c r="AO64" s="495"/>
      <c r="AP64" s="495"/>
      <c r="AQ64" s="495"/>
      <c r="AR64" s="495"/>
      <c r="AS64" s="495"/>
      <c r="AT64" s="495"/>
      <c r="AU64" s="495"/>
      <c r="AV64" s="495"/>
      <c r="AW64" s="495"/>
      <c r="AX64" s="495"/>
      <c r="AY64" s="495"/>
      <c r="AZ64" s="495"/>
      <c r="BA64" s="495"/>
      <c r="BB64" s="495"/>
      <c r="BC64" s="495"/>
      <c r="BD64" s="495"/>
      <c r="BE64" s="495"/>
      <c r="BF64" s="497"/>
      <c r="BH64" s="32"/>
      <c r="BI64" s="29"/>
      <c r="BJ64" s="29"/>
    </row>
    <row r="65" spans="3:62" s="27" customFormat="1" ht="35.15" customHeight="1">
      <c r="D65" s="425" t="s">
        <v>100</v>
      </c>
      <c r="E65" s="426"/>
      <c r="F65" s="426"/>
      <c r="G65" s="498" t="s">
        <v>134</v>
      </c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500"/>
      <c r="U65" s="501">
        <v>2</v>
      </c>
      <c r="V65" s="488"/>
      <c r="W65" s="488"/>
      <c r="X65" s="502"/>
      <c r="Y65" s="501">
        <v>2</v>
      </c>
      <c r="Z65" s="488"/>
      <c r="AA65" s="488">
        <v>2</v>
      </c>
      <c r="AB65" s="502"/>
      <c r="AC65" s="501">
        <v>10</v>
      </c>
      <c r="AD65" s="488"/>
      <c r="AE65" s="474">
        <f t="shared" ref="AE65:AE71" si="5">AC65*30</f>
        <v>300</v>
      </c>
      <c r="AF65" s="559"/>
      <c r="AG65" s="487">
        <v>144</v>
      </c>
      <c r="AH65" s="488"/>
      <c r="AI65" s="488">
        <v>90</v>
      </c>
      <c r="AJ65" s="488"/>
      <c r="AK65" s="488">
        <v>45</v>
      </c>
      <c r="AL65" s="488"/>
      <c r="AM65" s="488">
        <v>9</v>
      </c>
      <c r="AN65" s="488"/>
      <c r="AO65" s="488">
        <f>AE65-AG65</f>
        <v>156</v>
      </c>
      <c r="AP65" s="502"/>
      <c r="AQ65" s="501"/>
      <c r="AR65" s="488"/>
      <c r="AS65" s="488"/>
      <c r="AT65" s="488"/>
      <c r="AU65" s="474">
        <v>8</v>
      </c>
      <c r="AV65" s="474"/>
      <c r="AW65" s="474"/>
      <c r="AX65" s="474"/>
      <c r="AY65" s="560"/>
      <c r="AZ65" s="560"/>
      <c r="BA65" s="560"/>
      <c r="BB65" s="560"/>
      <c r="BC65" s="560"/>
      <c r="BD65" s="560"/>
      <c r="BE65" s="560"/>
      <c r="BF65" s="561"/>
      <c r="BH65" s="120"/>
      <c r="BI65" s="29"/>
      <c r="BJ65" s="29"/>
    </row>
    <row r="66" spans="3:62" s="27" customFormat="1" ht="35.15" customHeight="1">
      <c r="D66" s="425" t="s">
        <v>94</v>
      </c>
      <c r="E66" s="426"/>
      <c r="F66" s="426"/>
      <c r="G66" s="451" t="s">
        <v>153</v>
      </c>
      <c r="H66" s="452"/>
      <c r="I66" s="452"/>
      <c r="J66" s="452"/>
      <c r="K66" s="452"/>
      <c r="L66" s="452"/>
      <c r="M66" s="452"/>
      <c r="N66" s="452"/>
      <c r="O66" s="452"/>
      <c r="P66" s="452"/>
      <c r="Q66" s="452"/>
      <c r="R66" s="452"/>
      <c r="S66" s="452"/>
      <c r="T66" s="453"/>
      <c r="U66" s="454">
        <v>2</v>
      </c>
      <c r="V66" s="446"/>
      <c r="W66" s="446"/>
      <c r="X66" s="455"/>
      <c r="Y66" s="465">
        <v>2</v>
      </c>
      <c r="Z66" s="466"/>
      <c r="AA66" s="446">
        <v>2</v>
      </c>
      <c r="AB66" s="455"/>
      <c r="AC66" s="454">
        <v>3.5</v>
      </c>
      <c r="AD66" s="446"/>
      <c r="AE66" s="466">
        <f t="shared" si="5"/>
        <v>105</v>
      </c>
      <c r="AF66" s="503"/>
      <c r="AG66" s="479">
        <v>45</v>
      </c>
      <c r="AH66" s="446"/>
      <c r="AI66" s="446">
        <v>27</v>
      </c>
      <c r="AJ66" s="446"/>
      <c r="AK66" s="446">
        <v>18</v>
      </c>
      <c r="AL66" s="446"/>
      <c r="AM66" s="446"/>
      <c r="AN66" s="446"/>
      <c r="AO66" s="446">
        <f t="shared" ref="AO66:AO71" si="6">AE66-AG66</f>
        <v>60</v>
      </c>
      <c r="AP66" s="455"/>
      <c r="AQ66" s="454"/>
      <c r="AR66" s="446"/>
      <c r="AS66" s="446"/>
      <c r="AT66" s="446"/>
      <c r="AU66" s="446">
        <v>2.5</v>
      </c>
      <c r="AV66" s="446"/>
      <c r="AW66" s="446"/>
      <c r="AX66" s="446"/>
      <c r="AY66" s="481"/>
      <c r="AZ66" s="481"/>
      <c r="BA66" s="481"/>
      <c r="BB66" s="481"/>
      <c r="BC66" s="481"/>
      <c r="BD66" s="481"/>
      <c r="BE66" s="481"/>
      <c r="BF66" s="482"/>
      <c r="BH66" s="120"/>
      <c r="BI66" s="29"/>
      <c r="BJ66" s="29"/>
    </row>
    <row r="67" spans="3:62" s="27" customFormat="1" ht="35.15" customHeight="1">
      <c r="D67" s="425" t="s">
        <v>101</v>
      </c>
      <c r="E67" s="426"/>
      <c r="F67" s="426"/>
      <c r="G67" s="451" t="s">
        <v>154</v>
      </c>
      <c r="H67" s="452"/>
      <c r="I67" s="452"/>
      <c r="J67" s="452"/>
      <c r="K67" s="452"/>
      <c r="L67" s="452"/>
      <c r="M67" s="452"/>
      <c r="N67" s="452"/>
      <c r="O67" s="452"/>
      <c r="P67" s="452"/>
      <c r="Q67" s="452"/>
      <c r="R67" s="452"/>
      <c r="S67" s="452"/>
      <c r="T67" s="453"/>
      <c r="U67" s="465"/>
      <c r="V67" s="466"/>
      <c r="W67" s="466">
        <v>2</v>
      </c>
      <c r="X67" s="511"/>
      <c r="Y67" s="465"/>
      <c r="Z67" s="466"/>
      <c r="AA67" s="466"/>
      <c r="AB67" s="511"/>
      <c r="AC67" s="465">
        <v>4</v>
      </c>
      <c r="AD67" s="466"/>
      <c r="AE67" s="466">
        <f t="shared" si="5"/>
        <v>120</v>
      </c>
      <c r="AF67" s="503"/>
      <c r="AG67" s="510">
        <v>45</v>
      </c>
      <c r="AH67" s="466"/>
      <c r="AI67" s="466">
        <v>27</v>
      </c>
      <c r="AJ67" s="466"/>
      <c r="AK67" s="466">
        <v>18</v>
      </c>
      <c r="AL67" s="466"/>
      <c r="AM67" s="466"/>
      <c r="AN67" s="466"/>
      <c r="AO67" s="446">
        <f t="shared" si="6"/>
        <v>75</v>
      </c>
      <c r="AP67" s="455"/>
      <c r="AQ67" s="465"/>
      <c r="AR67" s="466"/>
      <c r="AS67" s="466"/>
      <c r="AT67" s="466"/>
      <c r="AU67" s="466">
        <v>2.5</v>
      </c>
      <c r="AV67" s="466"/>
      <c r="AW67" s="466"/>
      <c r="AX67" s="466"/>
      <c r="AY67" s="481"/>
      <c r="AZ67" s="481"/>
      <c r="BA67" s="481"/>
      <c r="BB67" s="481"/>
      <c r="BC67" s="481"/>
      <c r="BD67" s="481"/>
      <c r="BE67" s="481"/>
      <c r="BF67" s="482"/>
      <c r="BH67" s="120"/>
      <c r="BI67" s="29"/>
      <c r="BJ67" s="29"/>
    </row>
    <row r="68" spans="3:62" s="27" customFormat="1" ht="35.15" customHeight="1">
      <c r="D68" s="425" t="s">
        <v>102</v>
      </c>
      <c r="E68" s="426"/>
      <c r="F68" s="426"/>
      <c r="G68" s="451" t="s">
        <v>157</v>
      </c>
      <c r="H68" s="452"/>
      <c r="I68" s="452"/>
      <c r="J68" s="452"/>
      <c r="K68" s="452"/>
      <c r="L68" s="452"/>
      <c r="M68" s="452"/>
      <c r="N68" s="452"/>
      <c r="O68" s="452"/>
      <c r="P68" s="452"/>
      <c r="Q68" s="452"/>
      <c r="R68" s="452"/>
      <c r="S68" s="452"/>
      <c r="T68" s="453"/>
      <c r="U68" s="465"/>
      <c r="V68" s="466"/>
      <c r="W68" s="466">
        <v>2</v>
      </c>
      <c r="X68" s="511"/>
      <c r="Y68" s="465"/>
      <c r="Z68" s="466"/>
      <c r="AA68" s="466">
        <v>2</v>
      </c>
      <c r="AB68" s="511"/>
      <c r="AC68" s="465">
        <v>3</v>
      </c>
      <c r="AD68" s="466"/>
      <c r="AE68" s="466">
        <f t="shared" si="5"/>
        <v>90</v>
      </c>
      <c r="AF68" s="503"/>
      <c r="AG68" s="510">
        <v>54</v>
      </c>
      <c r="AH68" s="466"/>
      <c r="AI68" s="466">
        <v>27</v>
      </c>
      <c r="AJ68" s="466"/>
      <c r="AK68" s="466">
        <v>9</v>
      </c>
      <c r="AL68" s="466"/>
      <c r="AM68" s="466">
        <v>18</v>
      </c>
      <c r="AN68" s="466"/>
      <c r="AO68" s="446">
        <f t="shared" si="6"/>
        <v>36</v>
      </c>
      <c r="AP68" s="455"/>
      <c r="AQ68" s="465"/>
      <c r="AR68" s="466"/>
      <c r="AS68" s="466"/>
      <c r="AT68" s="466"/>
      <c r="AU68" s="466">
        <v>3</v>
      </c>
      <c r="AV68" s="466"/>
      <c r="AW68" s="466"/>
      <c r="AX68" s="466"/>
      <c r="AY68" s="481"/>
      <c r="AZ68" s="481"/>
      <c r="BA68" s="481"/>
      <c r="BB68" s="481"/>
      <c r="BC68" s="481"/>
      <c r="BD68" s="481"/>
      <c r="BE68" s="481"/>
      <c r="BF68" s="482"/>
      <c r="BH68" s="120"/>
      <c r="BI68" s="29"/>
      <c r="BJ68" s="29"/>
    </row>
    <row r="69" spans="3:62" s="27" customFormat="1" ht="35.15" customHeight="1">
      <c r="D69" s="425" t="s">
        <v>103</v>
      </c>
      <c r="E69" s="426"/>
      <c r="F69" s="426"/>
      <c r="G69" s="451" t="s">
        <v>135</v>
      </c>
      <c r="H69" s="452"/>
      <c r="I69" s="452"/>
      <c r="J69" s="452"/>
      <c r="K69" s="452"/>
      <c r="L69" s="452"/>
      <c r="M69" s="452"/>
      <c r="N69" s="452"/>
      <c r="O69" s="452"/>
      <c r="P69" s="452"/>
      <c r="Q69" s="452"/>
      <c r="R69" s="452"/>
      <c r="S69" s="452"/>
      <c r="T69" s="453"/>
      <c r="U69" s="454">
        <v>2</v>
      </c>
      <c r="V69" s="446"/>
      <c r="W69" s="446"/>
      <c r="X69" s="455"/>
      <c r="Y69" s="456"/>
      <c r="Z69" s="457"/>
      <c r="AA69" s="446">
        <v>2</v>
      </c>
      <c r="AB69" s="455"/>
      <c r="AC69" s="454">
        <v>3</v>
      </c>
      <c r="AD69" s="446"/>
      <c r="AE69" s="466">
        <f t="shared" si="5"/>
        <v>90</v>
      </c>
      <c r="AF69" s="503"/>
      <c r="AG69" s="479">
        <v>36</v>
      </c>
      <c r="AH69" s="446"/>
      <c r="AI69" s="446">
        <v>27</v>
      </c>
      <c r="AJ69" s="446"/>
      <c r="AK69" s="446">
        <v>9</v>
      </c>
      <c r="AL69" s="446"/>
      <c r="AM69" s="446"/>
      <c r="AN69" s="446"/>
      <c r="AO69" s="446">
        <f t="shared" si="6"/>
        <v>54</v>
      </c>
      <c r="AP69" s="455"/>
      <c r="AQ69" s="454"/>
      <c r="AR69" s="446"/>
      <c r="AS69" s="446"/>
      <c r="AT69" s="446"/>
      <c r="AU69" s="446">
        <v>2</v>
      </c>
      <c r="AV69" s="446"/>
      <c r="AW69" s="446"/>
      <c r="AX69" s="446"/>
      <c r="AY69" s="481"/>
      <c r="AZ69" s="481"/>
      <c r="BA69" s="481"/>
      <c r="BB69" s="481"/>
      <c r="BC69" s="481"/>
      <c r="BD69" s="481"/>
      <c r="BE69" s="481"/>
      <c r="BF69" s="482"/>
      <c r="BH69" s="120"/>
      <c r="BI69" s="29"/>
      <c r="BJ69" s="29"/>
    </row>
    <row r="70" spans="3:62" s="27" customFormat="1" ht="35.15" customHeight="1">
      <c r="D70" s="425" t="s">
        <v>155</v>
      </c>
      <c r="E70" s="426"/>
      <c r="F70" s="426"/>
      <c r="G70" s="451" t="s">
        <v>136</v>
      </c>
      <c r="H70" s="452"/>
      <c r="I70" s="452"/>
      <c r="J70" s="452"/>
      <c r="K70" s="452"/>
      <c r="L70" s="452"/>
      <c r="M70" s="452"/>
      <c r="N70" s="452"/>
      <c r="O70" s="452"/>
      <c r="P70" s="452"/>
      <c r="Q70" s="452"/>
      <c r="R70" s="452"/>
      <c r="S70" s="452"/>
      <c r="T70" s="453"/>
      <c r="U70" s="454">
        <v>3</v>
      </c>
      <c r="V70" s="446"/>
      <c r="W70" s="446"/>
      <c r="X70" s="455"/>
      <c r="Y70" s="456"/>
      <c r="Z70" s="457"/>
      <c r="AA70" s="446"/>
      <c r="AB70" s="455"/>
      <c r="AC70" s="454">
        <v>4</v>
      </c>
      <c r="AD70" s="446"/>
      <c r="AE70" s="466">
        <f t="shared" si="5"/>
        <v>120</v>
      </c>
      <c r="AF70" s="503"/>
      <c r="AG70" s="479">
        <v>54</v>
      </c>
      <c r="AH70" s="446"/>
      <c r="AI70" s="446">
        <v>36</v>
      </c>
      <c r="AJ70" s="446"/>
      <c r="AK70" s="446"/>
      <c r="AL70" s="446"/>
      <c r="AM70" s="446">
        <v>18</v>
      </c>
      <c r="AN70" s="446"/>
      <c r="AO70" s="446">
        <f t="shared" si="6"/>
        <v>66</v>
      </c>
      <c r="AP70" s="455"/>
      <c r="AQ70" s="454"/>
      <c r="AR70" s="446"/>
      <c r="AS70" s="446"/>
      <c r="AT70" s="446"/>
      <c r="AU70" s="446"/>
      <c r="AV70" s="446"/>
      <c r="AW70" s="446"/>
      <c r="AX70" s="446"/>
      <c r="AY70" s="480">
        <v>3</v>
      </c>
      <c r="AZ70" s="480"/>
      <c r="BA70" s="480"/>
      <c r="BB70" s="480"/>
      <c r="BC70" s="481"/>
      <c r="BD70" s="481"/>
      <c r="BE70" s="481"/>
      <c r="BF70" s="482"/>
      <c r="BH70" s="120"/>
      <c r="BI70" s="29"/>
      <c r="BJ70" s="29"/>
    </row>
    <row r="71" spans="3:62" s="27" customFormat="1" ht="35.15" customHeight="1" thickBot="1">
      <c r="D71" s="425" t="s">
        <v>156</v>
      </c>
      <c r="E71" s="426"/>
      <c r="F71" s="426"/>
      <c r="G71" s="451" t="s">
        <v>137</v>
      </c>
      <c r="H71" s="452"/>
      <c r="I71" s="452"/>
      <c r="J71" s="452"/>
      <c r="K71" s="452"/>
      <c r="L71" s="452"/>
      <c r="M71" s="452"/>
      <c r="N71" s="452"/>
      <c r="O71" s="452"/>
      <c r="P71" s="452"/>
      <c r="Q71" s="452"/>
      <c r="R71" s="452"/>
      <c r="S71" s="452"/>
      <c r="T71" s="453"/>
      <c r="U71" s="454"/>
      <c r="V71" s="446"/>
      <c r="W71" s="446">
        <v>3</v>
      </c>
      <c r="X71" s="455"/>
      <c r="Y71" s="456"/>
      <c r="Z71" s="457"/>
      <c r="AA71" s="446"/>
      <c r="AB71" s="455"/>
      <c r="AC71" s="454">
        <v>3</v>
      </c>
      <c r="AD71" s="446"/>
      <c r="AE71" s="466">
        <f t="shared" si="5"/>
        <v>90</v>
      </c>
      <c r="AF71" s="503"/>
      <c r="AG71" s="479">
        <v>54</v>
      </c>
      <c r="AH71" s="446"/>
      <c r="AI71" s="446">
        <v>36</v>
      </c>
      <c r="AJ71" s="446"/>
      <c r="AK71" s="446">
        <v>18</v>
      </c>
      <c r="AL71" s="446"/>
      <c r="AM71" s="446"/>
      <c r="AN71" s="446"/>
      <c r="AO71" s="446">
        <f t="shared" si="6"/>
        <v>36</v>
      </c>
      <c r="AP71" s="455"/>
      <c r="AQ71" s="454"/>
      <c r="AR71" s="446"/>
      <c r="AS71" s="446"/>
      <c r="AT71" s="446"/>
      <c r="AU71" s="446"/>
      <c r="AV71" s="446"/>
      <c r="AW71" s="446"/>
      <c r="AX71" s="446"/>
      <c r="AY71" s="480">
        <v>3</v>
      </c>
      <c r="AZ71" s="480"/>
      <c r="BA71" s="480"/>
      <c r="BB71" s="480"/>
      <c r="BC71" s="481"/>
      <c r="BD71" s="481"/>
      <c r="BE71" s="481"/>
      <c r="BF71" s="482"/>
      <c r="BH71" s="120"/>
      <c r="BI71" s="29"/>
      <c r="BJ71" s="29"/>
    </row>
    <row r="72" spans="3:62" s="27" customFormat="1" ht="37.5" customHeight="1" thickBot="1">
      <c r="D72" s="556" t="s">
        <v>104</v>
      </c>
      <c r="E72" s="557"/>
      <c r="F72" s="557"/>
      <c r="G72" s="557"/>
      <c r="H72" s="557"/>
      <c r="I72" s="557"/>
      <c r="J72" s="557"/>
      <c r="K72" s="557"/>
      <c r="L72" s="557"/>
      <c r="M72" s="557"/>
      <c r="N72" s="557"/>
      <c r="O72" s="557"/>
      <c r="P72" s="557"/>
      <c r="Q72" s="557"/>
      <c r="R72" s="557"/>
      <c r="S72" s="557"/>
      <c r="T72" s="558"/>
      <c r="U72" s="544">
        <v>4</v>
      </c>
      <c r="V72" s="543"/>
      <c r="W72" s="544">
        <v>3</v>
      </c>
      <c r="X72" s="542"/>
      <c r="Y72" s="536">
        <v>2</v>
      </c>
      <c r="Z72" s="537"/>
      <c r="AA72" s="537">
        <v>4</v>
      </c>
      <c r="AB72" s="538"/>
      <c r="AC72" s="542">
        <f>SUM(AC65:AD71)</f>
        <v>30.5</v>
      </c>
      <c r="AD72" s="543"/>
      <c r="AE72" s="544">
        <f>SUM(AE65:AF71)</f>
        <v>915</v>
      </c>
      <c r="AF72" s="543"/>
      <c r="AG72" s="544">
        <f>SUM(AG65:AH71)</f>
        <v>432</v>
      </c>
      <c r="AH72" s="543"/>
      <c r="AI72" s="544">
        <f>SUM(AI65:AJ71)</f>
        <v>270</v>
      </c>
      <c r="AJ72" s="543"/>
      <c r="AK72" s="544">
        <f>SUM(AK65:AL71)</f>
        <v>117</v>
      </c>
      <c r="AL72" s="543"/>
      <c r="AM72" s="544">
        <f>SUM(AM65:AN71)</f>
        <v>45</v>
      </c>
      <c r="AN72" s="543"/>
      <c r="AO72" s="544">
        <f>SUM(AO65:AP71)</f>
        <v>483</v>
      </c>
      <c r="AP72" s="542"/>
      <c r="AQ72" s="536">
        <f>SUM(AQ65:AT71)</f>
        <v>0</v>
      </c>
      <c r="AR72" s="537"/>
      <c r="AS72" s="537"/>
      <c r="AT72" s="537"/>
      <c r="AU72" s="537">
        <f>SUM(AU65:AX71)</f>
        <v>18</v>
      </c>
      <c r="AV72" s="537"/>
      <c r="AW72" s="537"/>
      <c r="AX72" s="537"/>
      <c r="AY72" s="537">
        <f>SUM(AY65:BB71)</f>
        <v>6</v>
      </c>
      <c r="AZ72" s="537"/>
      <c r="BA72" s="537"/>
      <c r="BB72" s="537"/>
      <c r="BC72" s="537">
        <f>SUM(BC65:BF71)</f>
        <v>0</v>
      </c>
      <c r="BD72" s="537"/>
      <c r="BE72" s="537"/>
      <c r="BF72" s="538"/>
      <c r="BH72" s="120"/>
      <c r="BI72" s="29"/>
      <c r="BJ72" s="29"/>
    </row>
    <row r="73" spans="3:62" s="27" customFormat="1" ht="33" customHeight="1" thickBot="1">
      <c r="D73" s="550" t="s">
        <v>105</v>
      </c>
      <c r="E73" s="551"/>
      <c r="F73" s="551"/>
      <c r="G73" s="551"/>
      <c r="H73" s="551"/>
      <c r="I73" s="551"/>
      <c r="J73" s="551"/>
      <c r="K73" s="551"/>
      <c r="L73" s="551"/>
      <c r="M73" s="551"/>
      <c r="N73" s="551"/>
      <c r="O73" s="551"/>
      <c r="P73" s="551"/>
      <c r="Q73" s="551"/>
      <c r="R73" s="551"/>
      <c r="S73" s="551"/>
      <c r="T73" s="552"/>
      <c r="U73" s="544">
        <f>U72</f>
        <v>4</v>
      </c>
      <c r="V73" s="543"/>
      <c r="W73" s="544">
        <f>W72</f>
        <v>3</v>
      </c>
      <c r="X73" s="542"/>
      <c r="Y73" s="553">
        <f>Y72</f>
        <v>2</v>
      </c>
      <c r="Z73" s="554"/>
      <c r="AA73" s="554">
        <f>AA72</f>
        <v>4</v>
      </c>
      <c r="AB73" s="555"/>
      <c r="AC73" s="542">
        <v>30.5</v>
      </c>
      <c r="AD73" s="543"/>
      <c r="AE73" s="544">
        <v>915</v>
      </c>
      <c r="AF73" s="543"/>
      <c r="AG73" s="544">
        <v>432</v>
      </c>
      <c r="AH73" s="543"/>
      <c r="AI73" s="544">
        <v>270</v>
      </c>
      <c r="AJ73" s="543"/>
      <c r="AK73" s="544">
        <v>117</v>
      </c>
      <c r="AL73" s="543"/>
      <c r="AM73" s="544">
        <v>45</v>
      </c>
      <c r="AN73" s="543"/>
      <c r="AO73" s="544">
        <v>483</v>
      </c>
      <c r="AP73" s="542"/>
      <c r="AQ73" s="553">
        <f>AQ72</f>
        <v>0</v>
      </c>
      <c r="AR73" s="554"/>
      <c r="AS73" s="554"/>
      <c r="AT73" s="554"/>
      <c r="AU73" s="554">
        <f>AU72</f>
        <v>18</v>
      </c>
      <c r="AV73" s="554"/>
      <c r="AW73" s="554"/>
      <c r="AX73" s="554"/>
      <c r="AY73" s="554">
        <f>AY72</f>
        <v>6</v>
      </c>
      <c r="AZ73" s="554"/>
      <c r="BA73" s="554"/>
      <c r="BB73" s="554"/>
      <c r="BC73" s="554">
        <f>BC72</f>
        <v>0</v>
      </c>
      <c r="BD73" s="554"/>
      <c r="BE73" s="554"/>
      <c r="BF73" s="555"/>
      <c r="BH73" s="29"/>
      <c r="BI73" s="29"/>
      <c r="BJ73" s="29"/>
    </row>
    <row r="74" spans="3:62" s="122" customFormat="1" ht="37.5" customHeight="1" thickBot="1">
      <c r="D74" s="489" t="s">
        <v>106</v>
      </c>
      <c r="E74" s="548"/>
      <c r="F74" s="548"/>
      <c r="G74" s="548"/>
      <c r="H74" s="548"/>
      <c r="I74" s="548"/>
      <c r="J74" s="548"/>
      <c r="K74" s="548"/>
      <c r="L74" s="548"/>
      <c r="M74" s="548"/>
      <c r="N74" s="548"/>
      <c r="O74" s="548"/>
      <c r="P74" s="548"/>
      <c r="Q74" s="548"/>
      <c r="R74" s="548"/>
      <c r="S74" s="548"/>
      <c r="T74" s="549"/>
      <c r="U74" s="516">
        <f>U73+U62</f>
        <v>9</v>
      </c>
      <c r="V74" s="516"/>
      <c r="W74" s="516">
        <f>W73+W62</f>
        <v>16</v>
      </c>
      <c r="X74" s="517"/>
      <c r="Y74" s="545">
        <f>Y73+Y62</f>
        <v>6</v>
      </c>
      <c r="Z74" s="546"/>
      <c r="AA74" s="546">
        <f>AA73+AA62</f>
        <v>12</v>
      </c>
      <c r="AB74" s="547"/>
      <c r="AC74" s="526">
        <f>SUM(AC73,AC62)</f>
        <v>120</v>
      </c>
      <c r="AD74" s="516"/>
      <c r="AE74" s="516">
        <f>AE73+AE62</f>
        <v>3600</v>
      </c>
      <c r="AF74" s="516"/>
      <c r="AG74" s="516">
        <f>SUM(AG62,AG73)</f>
        <v>1242</v>
      </c>
      <c r="AH74" s="516"/>
      <c r="AI74" s="516">
        <f>AI73+AI62</f>
        <v>639</v>
      </c>
      <c r="AJ74" s="516"/>
      <c r="AK74" s="516">
        <f>AK73+AK62</f>
        <v>513</v>
      </c>
      <c r="AL74" s="516"/>
      <c r="AM74" s="516">
        <f>AM73+AM62</f>
        <v>90</v>
      </c>
      <c r="AN74" s="516"/>
      <c r="AO74" s="516">
        <f>AO73+AO62</f>
        <v>2358</v>
      </c>
      <c r="AP74" s="517"/>
      <c r="AQ74" s="518">
        <f>AQ73+AQ62</f>
        <v>24</v>
      </c>
      <c r="AR74" s="519"/>
      <c r="AS74" s="519"/>
      <c r="AT74" s="519"/>
      <c r="AU74" s="519">
        <f>AU73+AU62</f>
        <v>24</v>
      </c>
      <c r="AV74" s="519"/>
      <c r="AW74" s="519"/>
      <c r="AX74" s="519"/>
      <c r="AY74" s="519">
        <f>AY73+AY62</f>
        <v>21</v>
      </c>
      <c r="AZ74" s="519"/>
      <c r="BA74" s="519"/>
      <c r="BB74" s="519"/>
      <c r="BC74" s="519">
        <f>BC73+BC62</f>
        <v>0</v>
      </c>
      <c r="BD74" s="519"/>
      <c r="BE74" s="519"/>
      <c r="BF74" s="520"/>
      <c r="BH74" s="123"/>
      <c r="BI74" s="123"/>
      <c r="BJ74" s="123"/>
    </row>
    <row r="75" spans="3:62" s="23" customFormat="1" ht="25.5" customHeight="1">
      <c r="H75" s="124"/>
      <c r="I75" s="124"/>
      <c r="J75" s="125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521" t="s">
        <v>107</v>
      </c>
      <c r="V75" s="522"/>
      <c r="W75" s="522"/>
      <c r="X75" s="522"/>
      <c r="Y75" s="523"/>
      <c r="Z75" s="523"/>
      <c r="AA75" s="523"/>
      <c r="AB75" s="523"/>
      <c r="AC75" s="522"/>
      <c r="AD75" s="522"/>
      <c r="AE75" s="522"/>
      <c r="AF75" s="522"/>
      <c r="AG75" s="522"/>
      <c r="AH75" s="522"/>
      <c r="AI75" s="522"/>
      <c r="AJ75" s="522"/>
      <c r="AK75" s="522"/>
      <c r="AL75" s="522"/>
      <c r="AM75" s="522"/>
      <c r="AN75" s="522"/>
      <c r="AO75" s="522"/>
      <c r="AP75" s="522"/>
      <c r="AQ75" s="524">
        <v>3</v>
      </c>
      <c r="AR75" s="524"/>
      <c r="AS75" s="524"/>
      <c r="AT75" s="524"/>
      <c r="AU75" s="524">
        <v>3</v>
      </c>
      <c r="AV75" s="524"/>
      <c r="AW75" s="524"/>
      <c r="AX75" s="524"/>
      <c r="AY75" s="524">
        <v>3</v>
      </c>
      <c r="AZ75" s="524"/>
      <c r="BA75" s="524"/>
      <c r="BB75" s="524"/>
      <c r="BC75" s="524"/>
      <c r="BD75" s="524"/>
      <c r="BE75" s="524"/>
      <c r="BF75" s="525"/>
      <c r="BH75" s="127"/>
      <c r="BI75" s="127"/>
      <c r="BJ75" s="127"/>
    </row>
    <row r="76" spans="3:62" s="23" customFormat="1" ht="24" customHeight="1">
      <c r="C76" s="128"/>
      <c r="D76" s="124"/>
      <c r="E76" s="531"/>
      <c r="F76" s="531"/>
      <c r="G76" s="124"/>
      <c r="I76" s="124"/>
      <c r="J76" s="125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539" t="s">
        <v>108</v>
      </c>
      <c r="V76" s="540"/>
      <c r="W76" s="540"/>
      <c r="X76" s="540"/>
      <c r="Y76" s="540"/>
      <c r="Z76" s="540"/>
      <c r="AA76" s="540"/>
      <c r="AB76" s="540"/>
      <c r="AC76" s="540"/>
      <c r="AD76" s="540"/>
      <c r="AE76" s="540"/>
      <c r="AF76" s="540"/>
      <c r="AG76" s="540"/>
      <c r="AH76" s="540"/>
      <c r="AI76" s="540"/>
      <c r="AJ76" s="540"/>
      <c r="AK76" s="540"/>
      <c r="AL76" s="540"/>
      <c r="AM76" s="540"/>
      <c r="AN76" s="540"/>
      <c r="AO76" s="540"/>
      <c r="AP76" s="540"/>
      <c r="AQ76" s="480">
        <v>4</v>
      </c>
      <c r="AR76" s="480"/>
      <c r="AS76" s="480"/>
      <c r="AT76" s="480"/>
      <c r="AU76" s="480">
        <v>5</v>
      </c>
      <c r="AV76" s="480"/>
      <c r="AW76" s="480"/>
      <c r="AX76" s="480"/>
      <c r="AY76" s="480">
        <v>4</v>
      </c>
      <c r="AZ76" s="480"/>
      <c r="BA76" s="480"/>
      <c r="BB76" s="480"/>
      <c r="BC76" s="480">
        <v>1</v>
      </c>
      <c r="BD76" s="480"/>
      <c r="BE76" s="480"/>
      <c r="BF76" s="541"/>
      <c r="BH76" s="127"/>
      <c r="BI76" s="127"/>
      <c r="BJ76" s="127"/>
    </row>
    <row r="77" spans="3:62" s="23" customFormat="1" ht="22.5" customHeight="1">
      <c r="C77" s="128"/>
      <c r="D77" s="124"/>
      <c r="E77" s="531"/>
      <c r="F77" s="531"/>
      <c r="G77" s="124"/>
      <c r="I77" s="124"/>
      <c r="J77" s="125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539" t="s">
        <v>109</v>
      </c>
      <c r="V77" s="540"/>
      <c r="W77" s="540"/>
      <c r="X77" s="540"/>
      <c r="Y77" s="540"/>
      <c r="Z77" s="540"/>
      <c r="AA77" s="540"/>
      <c r="AB77" s="540"/>
      <c r="AC77" s="540"/>
      <c r="AD77" s="540"/>
      <c r="AE77" s="540"/>
      <c r="AF77" s="540"/>
      <c r="AG77" s="540"/>
      <c r="AH77" s="540"/>
      <c r="AI77" s="540"/>
      <c r="AJ77" s="540"/>
      <c r="AK77" s="540"/>
      <c r="AL77" s="540"/>
      <c r="AM77" s="540"/>
      <c r="AN77" s="540"/>
      <c r="AO77" s="540"/>
      <c r="AP77" s="540"/>
      <c r="AQ77" s="480">
        <v>1</v>
      </c>
      <c r="AR77" s="480"/>
      <c r="AS77" s="480"/>
      <c r="AT77" s="480"/>
      <c r="AU77" s="480"/>
      <c r="AV77" s="480"/>
      <c r="AW77" s="480"/>
      <c r="AX77" s="480"/>
      <c r="AY77" s="480"/>
      <c r="AZ77" s="480"/>
      <c r="BA77" s="480"/>
      <c r="BB77" s="480"/>
      <c r="BC77" s="480"/>
      <c r="BD77" s="480"/>
      <c r="BE77" s="480"/>
      <c r="BF77" s="541"/>
      <c r="BH77" s="127"/>
      <c r="BI77" s="127"/>
      <c r="BJ77" s="127"/>
    </row>
    <row r="78" spans="3:62" s="130" customFormat="1" ht="25.5" customHeight="1" thickBot="1">
      <c r="C78" s="129"/>
      <c r="D78" s="124"/>
      <c r="E78" s="531"/>
      <c r="F78" s="531"/>
      <c r="G78" s="124"/>
      <c r="I78" s="124"/>
      <c r="J78" s="125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532" t="s">
        <v>110</v>
      </c>
      <c r="V78" s="533"/>
      <c r="W78" s="533"/>
      <c r="X78" s="533"/>
      <c r="Y78" s="533"/>
      <c r="Z78" s="533"/>
      <c r="AA78" s="533"/>
      <c r="AB78" s="533"/>
      <c r="AC78" s="533"/>
      <c r="AD78" s="533"/>
      <c r="AE78" s="533"/>
      <c r="AF78" s="533"/>
      <c r="AG78" s="533"/>
      <c r="AH78" s="533"/>
      <c r="AI78" s="533"/>
      <c r="AJ78" s="533"/>
      <c r="AK78" s="533"/>
      <c r="AL78" s="533"/>
      <c r="AM78" s="533"/>
      <c r="AN78" s="533"/>
      <c r="AO78" s="533"/>
      <c r="AP78" s="533"/>
      <c r="AQ78" s="534"/>
      <c r="AR78" s="534"/>
      <c r="AS78" s="534"/>
      <c r="AT78" s="534"/>
      <c r="AU78" s="534"/>
      <c r="AV78" s="534"/>
      <c r="AW78" s="534"/>
      <c r="AX78" s="534"/>
      <c r="AY78" s="534">
        <v>1</v>
      </c>
      <c r="AZ78" s="534"/>
      <c r="BA78" s="534"/>
      <c r="BB78" s="534"/>
      <c r="BC78" s="534"/>
      <c r="BD78" s="534"/>
      <c r="BE78" s="534"/>
      <c r="BF78" s="535"/>
      <c r="BG78" s="127"/>
      <c r="BH78" s="127"/>
      <c r="BI78" s="127"/>
      <c r="BJ78" s="127"/>
    </row>
    <row r="79" spans="3:62" s="130" customFormat="1" ht="25.5" customHeight="1">
      <c r="C79" s="129"/>
      <c r="D79" s="124"/>
      <c r="E79" s="531"/>
      <c r="F79" s="531"/>
      <c r="G79" s="124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27"/>
      <c r="BH79" s="127"/>
      <c r="BI79" s="127"/>
      <c r="BJ79" s="127"/>
    </row>
    <row r="80" spans="3:62" s="130" customFormat="1" ht="25.5" customHeight="1">
      <c r="C80" s="133"/>
      <c r="G80" s="33"/>
      <c r="H80" s="33"/>
      <c r="I80" s="33"/>
      <c r="J80" s="134" t="s">
        <v>111</v>
      </c>
      <c r="K80" s="134"/>
      <c r="L80" s="134"/>
      <c r="M80" s="134"/>
      <c r="N80" s="134"/>
      <c r="O80" s="134"/>
      <c r="P80" s="134"/>
      <c r="Q80" s="134"/>
      <c r="R80" s="134"/>
      <c r="S80" s="135"/>
      <c r="T80" s="135"/>
      <c r="U80" s="135"/>
      <c r="V80" s="136"/>
      <c r="W80" s="137"/>
      <c r="X80" s="138"/>
      <c r="Y80" s="138"/>
      <c r="Z80" s="139" t="s">
        <v>112</v>
      </c>
      <c r="AA80" s="507"/>
      <c r="AB80" s="507"/>
      <c r="AC80" s="507"/>
      <c r="AD80" s="507"/>
      <c r="AE80" s="507"/>
      <c r="AF80" s="507"/>
      <c r="AG80" s="139" t="s">
        <v>112</v>
      </c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</row>
    <row r="81" spans="1:62" s="130" customFormat="1" ht="20.149999999999999" customHeight="1">
      <c r="D81" s="140"/>
      <c r="E81" s="141"/>
      <c r="F81" s="141"/>
      <c r="G81" s="142"/>
      <c r="H81" s="142"/>
      <c r="I81" s="142"/>
      <c r="J81" s="143"/>
      <c r="K81" s="143"/>
      <c r="L81" s="144"/>
      <c r="M81" s="145"/>
      <c r="N81" s="145"/>
      <c r="O81" s="145"/>
      <c r="P81" s="146"/>
      <c r="Q81" s="527"/>
      <c r="R81" s="527"/>
      <c r="S81" s="527"/>
      <c r="T81" s="527"/>
      <c r="U81" s="147"/>
      <c r="V81" s="148"/>
      <c r="W81" s="148"/>
      <c r="X81" s="145"/>
      <c r="Y81" s="145"/>
      <c r="Z81" s="528"/>
      <c r="AA81" s="528"/>
      <c r="AB81" s="528"/>
      <c r="AC81" s="528"/>
      <c r="AD81" s="528"/>
      <c r="AE81" s="528"/>
      <c r="AF81" s="528"/>
      <c r="AG81" s="149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50"/>
      <c r="BH81" s="150"/>
      <c r="BI81" s="150"/>
      <c r="BJ81" s="150"/>
    </row>
    <row r="82" spans="1:62" s="130" customFormat="1" ht="18" customHeight="1">
      <c r="D82" s="151"/>
      <c r="E82" s="152"/>
      <c r="F82" s="152"/>
      <c r="G82" s="140"/>
      <c r="H82" s="141"/>
      <c r="I82" s="141"/>
      <c r="J82" s="134" t="s">
        <v>113</v>
      </c>
      <c r="K82" s="134"/>
      <c r="L82" s="134"/>
      <c r="M82" s="134"/>
      <c r="N82" s="134"/>
      <c r="O82" s="134"/>
      <c r="P82" s="134"/>
      <c r="Q82" s="134"/>
      <c r="R82" s="134"/>
      <c r="S82" s="135"/>
      <c r="T82" s="135"/>
      <c r="U82" s="135"/>
      <c r="V82" s="136"/>
      <c r="W82" s="137"/>
      <c r="X82" s="138"/>
      <c r="Y82" s="138"/>
      <c r="Z82" s="139" t="s">
        <v>112</v>
      </c>
      <c r="AA82" s="507"/>
      <c r="AB82" s="507"/>
      <c r="AC82" s="507"/>
      <c r="AD82" s="507"/>
      <c r="AE82" s="507"/>
      <c r="AF82" s="507"/>
      <c r="AG82" s="139" t="s">
        <v>112</v>
      </c>
      <c r="AH82" s="153"/>
      <c r="AI82" s="154"/>
      <c r="AJ82" s="154"/>
      <c r="AK82" s="508" t="s">
        <v>114</v>
      </c>
      <c r="AL82" s="508"/>
      <c r="AM82" s="508"/>
      <c r="AN82" s="508"/>
      <c r="AO82" s="508"/>
      <c r="AP82" s="508"/>
      <c r="AQ82" s="508"/>
      <c r="AR82" s="508"/>
      <c r="AS82" s="508"/>
      <c r="AT82" s="508"/>
      <c r="AU82" s="508"/>
      <c r="AV82" s="155"/>
      <c r="AW82" s="156"/>
      <c r="AX82" s="156"/>
      <c r="AY82" s="135"/>
      <c r="AZ82" s="135"/>
      <c r="BA82" s="135"/>
      <c r="BB82" s="136"/>
      <c r="BC82" s="139" t="s">
        <v>112</v>
      </c>
      <c r="BD82" s="250"/>
      <c r="BE82" s="250"/>
      <c r="BF82" s="250"/>
      <c r="BG82" s="251"/>
      <c r="BH82" s="252"/>
      <c r="BI82" s="138"/>
      <c r="BJ82" s="157"/>
    </row>
    <row r="83" spans="1:62" s="23" customFormat="1" ht="16.5" customHeight="1">
      <c r="A83" s="158"/>
      <c r="B83" s="159"/>
      <c r="C83" s="160"/>
      <c r="D83" s="140"/>
      <c r="E83" s="141"/>
      <c r="F83" s="141"/>
      <c r="G83" s="161"/>
      <c r="H83" s="162"/>
      <c r="I83" s="144"/>
      <c r="J83" s="143"/>
      <c r="K83" s="143"/>
      <c r="L83" s="144"/>
      <c r="M83" s="145"/>
      <c r="N83" s="145"/>
      <c r="O83" s="145"/>
      <c r="P83" s="146"/>
      <c r="Q83" s="527"/>
      <c r="R83" s="527"/>
      <c r="S83" s="527"/>
      <c r="T83" s="527"/>
      <c r="U83" s="147"/>
      <c r="V83" s="148"/>
      <c r="W83" s="148"/>
      <c r="X83" s="145"/>
      <c r="Y83" s="145"/>
      <c r="Z83" s="528"/>
      <c r="AA83" s="528"/>
      <c r="AB83" s="528"/>
      <c r="AC83" s="528"/>
      <c r="AD83" s="528"/>
      <c r="AE83" s="528"/>
      <c r="AF83" s="528"/>
      <c r="AG83" s="149"/>
      <c r="AH83" s="149"/>
      <c r="AI83" s="149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529"/>
      <c r="AX83" s="529"/>
      <c r="AY83" s="529"/>
      <c r="AZ83" s="529"/>
      <c r="BA83" s="529"/>
      <c r="BB83" s="528"/>
      <c r="BC83" s="528"/>
      <c r="BD83" s="528"/>
      <c r="BE83" s="528"/>
      <c r="BF83" s="528"/>
      <c r="BG83" s="530"/>
    </row>
    <row r="84" spans="1:62" s="23" customFormat="1" ht="15" customHeight="1">
      <c r="A84" s="158"/>
      <c r="B84" s="159"/>
      <c r="C84" s="163"/>
      <c r="D84" s="140"/>
      <c r="E84" s="141"/>
      <c r="F84" s="141"/>
      <c r="G84" s="141"/>
      <c r="H84" s="164"/>
      <c r="I84" s="164"/>
      <c r="J84" s="164"/>
      <c r="K84" s="164"/>
      <c r="L84" s="164"/>
      <c r="M84" s="164"/>
      <c r="N84" s="165"/>
      <c r="O84" s="164"/>
      <c r="P84" s="164"/>
      <c r="Q84" s="165"/>
      <c r="R84" s="164"/>
      <c r="S84" s="166"/>
      <c r="T84" s="167"/>
      <c r="U84" s="166"/>
      <c r="V84" s="168"/>
      <c r="W84" s="169"/>
      <c r="X84" s="169"/>
      <c r="Y84" s="170"/>
      <c r="Z84" s="166"/>
      <c r="AA84" s="167"/>
      <c r="AB84" s="171"/>
      <c r="AC84" s="171"/>
      <c r="AD84" s="171"/>
      <c r="AE84" s="171"/>
      <c r="AF84" s="171"/>
      <c r="AG84" s="171"/>
      <c r="AH84" s="171"/>
      <c r="AI84" s="171"/>
      <c r="AJ84" s="171"/>
      <c r="AK84" s="172"/>
      <c r="AL84" s="173"/>
      <c r="AM84" s="173"/>
      <c r="AN84" s="173"/>
      <c r="AO84" s="173"/>
      <c r="AP84" s="174"/>
      <c r="AQ84" s="175"/>
      <c r="AR84" s="166"/>
      <c r="AS84" s="166"/>
      <c r="AT84" s="166"/>
      <c r="AU84" s="176"/>
      <c r="AV84" s="176"/>
      <c r="AW84" s="176"/>
      <c r="AX84" s="176"/>
      <c r="AY84" s="176"/>
      <c r="AZ84" s="176"/>
      <c r="BA84" s="166"/>
      <c r="BB84" s="166"/>
      <c r="BC84" s="165"/>
      <c r="BD84" s="166"/>
      <c r="BE84" s="167"/>
      <c r="BF84" s="166"/>
      <c r="BG84" s="166"/>
      <c r="BH84" s="166"/>
      <c r="BI84" s="166"/>
      <c r="BJ84" s="177"/>
    </row>
    <row r="85" spans="1:62" s="130" customFormat="1" ht="25.5" customHeight="1">
      <c r="D85" s="178"/>
      <c r="E85" s="141"/>
      <c r="F85" s="141"/>
      <c r="G85" s="141"/>
      <c r="H85" s="141"/>
      <c r="I85" s="141"/>
      <c r="J85" s="141"/>
      <c r="K85" s="141"/>
      <c r="L85" s="164"/>
      <c r="M85" s="164"/>
      <c r="N85" s="164"/>
      <c r="O85" s="164"/>
      <c r="P85" s="179"/>
      <c r="Q85" s="180"/>
      <c r="R85" s="180"/>
      <c r="S85" s="180"/>
      <c r="T85" s="181"/>
      <c r="U85" s="181"/>
      <c r="V85" s="182"/>
      <c r="W85" s="169"/>
      <c r="X85" s="512"/>
      <c r="Y85" s="513"/>
      <c r="Z85" s="513"/>
      <c r="AA85" s="513"/>
      <c r="AB85" s="513"/>
      <c r="AC85" s="171"/>
      <c r="AD85" s="179"/>
      <c r="AE85" s="171"/>
      <c r="AF85" s="171"/>
      <c r="AG85" s="171"/>
      <c r="AH85" s="171"/>
      <c r="AI85" s="171"/>
      <c r="AJ85" s="171"/>
      <c r="AK85" s="172"/>
      <c r="AL85" s="178"/>
      <c r="AM85" s="178"/>
      <c r="AN85" s="178"/>
      <c r="AO85" s="178"/>
      <c r="AP85" s="178"/>
      <c r="AQ85" s="178"/>
      <c r="AR85" s="178"/>
      <c r="AS85" s="178"/>
      <c r="AT85" s="178"/>
      <c r="AU85" s="176"/>
      <c r="AV85" s="176"/>
      <c r="AW85" s="176"/>
      <c r="AX85" s="183"/>
      <c r="AY85" s="184"/>
      <c r="AZ85" s="184"/>
      <c r="BA85" s="185"/>
      <c r="BB85" s="186"/>
      <c r="BC85" s="187"/>
      <c r="BD85" s="184"/>
      <c r="BE85" s="186"/>
      <c r="BF85" s="187"/>
      <c r="BG85" s="188"/>
      <c r="BH85" s="189"/>
      <c r="BI85" s="187"/>
      <c r="BJ85" s="188"/>
    </row>
    <row r="86" spans="1:62" s="130" customFormat="1" ht="20.149999999999999" customHeight="1">
      <c r="D86" s="190"/>
      <c r="E86" s="191"/>
      <c r="F86" s="164"/>
      <c r="G86" s="164"/>
      <c r="H86" s="164"/>
      <c r="I86" s="164"/>
      <c r="J86" s="164"/>
      <c r="K86" s="164"/>
      <c r="L86" s="164"/>
      <c r="M86" s="164"/>
      <c r="N86" s="165"/>
      <c r="O86" s="164"/>
      <c r="P86" s="164"/>
      <c r="Q86" s="165"/>
      <c r="R86" s="164"/>
      <c r="S86" s="192"/>
      <c r="T86" s="167"/>
      <c r="U86" s="166"/>
      <c r="V86" s="169"/>
      <c r="W86" s="169"/>
      <c r="X86" s="169"/>
      <c r="Y86" s="170"/>
      <c r="Z86" s="166"/>
      <c r="AA86" s="167"/>
      <c r="AB86" s="193"/>
      <c r="AC86" s="191"/>
      <c r="AD86" s="191"/>
      <c r="AE86" s="191"/>
      <c r="AF86" s="191"/>
      <c r="AG86" s="191"/>
      <c r="AH86" s="191"/>
      <c r="AI86" s="191"/>
      <c r="AJ86" s="191"/>
      <c r="AK86" s="191"/>
      <c r="AL86" s="190"/>
      <c r="AM86" s="191"/>
      <c r="AN86" s="164"/>
      <c r="AO86" s="194"/>
      <c r="AP86" s="194"/>
      <c r="AQ86" s="164"/>
      <c r="AR86" s="166"/>
      <c r="AS86" s="166"/>
      <c r="AT86" s="166"/>
      <c r="AU86" s="176"/>
      <c r="AV86" s="514"/>
      <c r="AW86" s="514"/>
      <c r="AX86" s="514"/>
      <c r="AY86" s="514"/>
      <c r="AZ86" s="165"/>
      <c r="BA86" s="184"/>
      <c r="BB86" s="184"/>
      <c r="BC86" s="166"/>
      <c r="BD86" s="166"/>
      <c r="BE86" s="195"/>
      <c r="BF86" s="195"/>
      <c r="BG86" s="166"/>
      <c r="BH86" s="166"/>
      <c r="BI86" s="166"/>
      <c r="BJ86" s="157"/>
    </row>
    <row r="87" spans="1:62" s="130" customFormat="1" ht="18" customHeight="1"/>
    <row r="88" spans="1:62" s="23" customFormat="1" ht="16.5" customHeight="1">
      <c r="A88" s="158"/>
      <c r="B88" s="159"/>
      <c r="C88" s="160"/>
      <c r="D88" s="87"/>
      <c r="E88" s="196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Y88" s="152"/>
      <c r="AO88" s="515"/>
      <c r="AP88" s="515"/>
      <c r="AQ88" s="515"/>
      <c r="AR88" s="515"/>
      <c r="AS88" s="515"/>
      <c r="AT88" s="515"/>
      <c r="AU88" s="515"/>
      <c r="AV88" s="515"/>
      <c r="AW88" s="515"/>
      <c r="AX88" s="515"/>
      <c r="AY88" s="515"/>
      <c r="AZ88" s="515"/>
      <c r="BA88" s="515"/>
      <c r="BB88" s="515"/>
      <c r="BC88" s="515"/>
      <c r="BD88" s="515"/>
      <c r="BE88" s="515"/>
      <c r="BF88" s="515"/>
      <c r="BG88" s="515"/>
      <c r="BH88" s="515"/>
      <c r="BI88" s="515"/>
      <c r="BJ88" s="515"/>
    </row>
    <row r="89" spans="1:62" s="23" customFormat="1" ht="15" customHeight="1">
      <c r="A89" s="158"/>
      <c r="B89" s="159"/>
      <c r="C89" s="163"/>
      <c r="D89" s="163"/>
      <c r="E89" s="163"/>
      <c r="F89" s="163"/>
      <c r="G89" s="163"/>
      <c r="H89" s="163"/>
      <c r="I89" s="163"/>
      <c r="J89" s="198"/>
      <c r="K89" s="198"/>
      <c r="L89" s="198"/>
      <c r="M89" s="198"/>
      <c r="N89" s="199"/>
      <c r="O89" s="77"/>
      <c r="P89" s="77"/>
      <c r="Q89" s="77"/>
      <c r="R89" s="200"/>
      <c r="S89" s="200"/>
      <c r="T89" s="201"/>
      <c r="Y89" s="152"/>
      <c r="AO89" s="202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</row>
    <row r="90" spans="1:62" s="23" customFormat="1" ht="16.5" customHeight="1">
      <c r="A90" s="158"/>
      <c r="B90" s="159"/>
      <c r="C90" s="163"/>
      <c r="D90" s="163"/>
      <c r="E90" s="163"/>
      <c r="F90" s="198"/>
      <c r="G90" s="198"/>
      <c r="H90" s="198"/>
      <c r="I90" s="198"/>
      <c r="J90" s="198"/>
      <c r="K90" s="198"/>
      <c r="L90" s="203"/>
      <c r="M90" s="198"/>
      <c r="N90" s="198"/>
      <c r="O90" s="203"/>
      <c r="P90" s="198"/>
      <c r="R90" s="152"/>
      <c r="S90" s="204"/>
      <c r="T90" s="13"/>
      <c r="U90" s="204"/>
      <c r="V90" s="504"/>
      <c r="W90" s="505"/>
      <c r="X90" s="505"/>
      <c r="Y90" s="505"/>
      <c r="Z90" s="505"/>
      <c r="AA90" s="205"/>
      <c r="AB90" s="199"/>
      <c r="AC90" s="205"/>
      <c r="AD90" s="205"/>
      <c r="AE90" s="205"/>
      <c r="AF90" s="205"/>
      <c r="AG90" s="205"/>
      <c r="AH90" s="205"/>
      <c r="AI90" s="206"/>
      <c r="AJ90" s="207"/>
      <c r="AK90" s="207"/>
      <c r="AL90" s="207"/>
      <c r="AM90" s="207"/>
      <c r="AN90" s="208"/>
      <c r="AO90" s="209"/>
      <c r="AS90" s="506"/>
      <c r="AT90" s="506"/>
      <c r="AU90" s="506"/>
      <c r="AV90" s="506"/>
      <c r="AW90" s="506"/>
      <c r="AX90" s="506"/>
      <c r="AY90" s="210"/>
      <c r="AZ90" s="210"/>
      <c r="BA90" s="211"/>
      <c r="BB90" s="211"/>
      <c r="BC90" s="212"/>
      <c r="BD90" s="213"/>
      <c r="BE90" s="213"/>
      <c r="BF90" s="213"/>
      <c r="BG90" s="213"/>
      <c r="BH90" s="214"/>
      <c r="BI90" s="215"/>
    </row>
    <row r="91" spans="1:62" s="23" customFormat="1" ht="16.5" customHeight="1">
      <c r="A91" s="158"/>
      <c r="B91" s="159"/>
      <c r="C91" s="163"/>
      <c r="D91" s="163"/>
      <c r="E91" s="163"/>
      <c r="F91" s="198"/>
      <c r="G91" s="198"/>
      <c r="H91" s="198"/>
      <c r="I91" s="198"/>
      <c r="J91" s="198"/>
      <c r="K91" s="198"/>
      <c r="L91" s="203"/>
      <c r="M91" s="198"/>
      <c r="N91" s="198"/>
      <c r="O91" s="203"/>
      <c r="P91" s="198"/>
      <c r="R91" s="152"/>
      <c r="S91" s="204"/>
      <c r="T91" s="13"/>
      <c r="U91" s="204"/>
      <c r="V91" s="204"/>
      <c r="W91" s="216"/>
      <c r="Y91" s="152"/>
      <c r="Z91" s="205"/>
      <c r="AA91" s="205"/>
      <c r="AB91" s="205"/>
      <c r="AC91" s="205"/>
      <c r="AD91" s="205"/>
      <c r="AE91" s="205"/>
      <c r="AF91" s="205"/>
      <c r="AG91" s="205"/>
      <c r="AH91" s="205"/>
      <c r="AI91" s="206"/>
      <c r="AJ91" s="207"/>
      <c r="AK91" s="207"/>
      <c r="AL91" s="207"/>
      <c r="AM91" s="207"/>
      <c r="AN91" s="208"/>
      <c r="AO91" s="209"/>
      <c r="AS91" s="506"/>
      <c r="AT91" s="506"/>
      <c r="AU91" s="506"/>
      <c r="AV91" s="506"/>
      <c r="AW91" s="506"/>
      <c r="AX91" s="506"/>
      <c r="BA91" s="203"/>
      <c r="BC91" s="152"/>
      <c r="BH91" s="217"/>
      <c r="BI91" s="217"/>
    </row>
    <row r="92" spans="1:62" s="23" customFormat="1" ht="15" customHeight="1">
      <c r="A92" s="158"/>
      <c r="B92" s="159"/>
      <c r="C92" s="163"/>
      <c r="D92" s="163"/>
      <c r="E92" s="163"/>
      <c r="F92" s="163"/>
      <c r="G92" s="163"/>
      <c r="H92" s="163"/>
      <c r="I92" s="163"/>
      <c r="J92" s="198"/>
      <c r="K92" s="198"/>
      <c r="L92" s="198"/>
      <c r="M92" s="198"/>
      <c r="N92" s="199"/>
      <c r="O92" s="77"/>
      <c r="P92" s="77"/>
      <c r="Q92" s="77"/>
      <c r="R92" s="200"/>
      <c r="S92" s="200"/>
      <c r="T92" s="201"/>
      <c r="U92" s="204"/>
      <c r="V92" s="204"/>
      <c r="W92" s="216"/>
      <c r="Y92" s="152"/>
      <c r="Z92" s="205"/>
      <c r="AA92" s="205"/>
      <c r="AB92" s="205"/>
      <c r="AC92" s="205"/>
      <c r="AD92" s="205"/>
      <c r="AE92" s="205"/>
      <c r="AF92" s="205"/>
      <c r="AG92" s="205"/>
      <c r="AH92" s="205"/>
      <c r="AI92" s="206"/>
      <c r="AJ92" s="207"/>
      <c r="AK92" s="207"/>
      <c r="AL92" s="207"/>
      <c r="AM92" s="207"/>
      <c r="AN92" s="208"/>
      <c r="AO92" s="209"/>
      <c r="AS92" s="218"/>
      <c r="AT92" s="218"/>
      <c r="AU92" s="218"/>
      <c r="AV92" s="218"/>
      <c r="AW92" s="218"/>
      <c r="AX92" s="218"/>
      <c r="BA92" s="203"/>
      <c r="BC92" s="152"/>
      <c r="BH92" s="217"/>
      <c r="BI92" s="217"/>
    </row>
    <row r="93" spans="1:62" s="23" customFormat="1" ht="16.5" customHeight="1">
      <c r="A93" s="158"/>
      <c r="B93" s="219"/>
      <c r="C93" s="163"/>
      <c r="D93" s="163"/>
      <c r="E93" s="163"/>
      <c r="F93" s="198"/>
      <c r="G93" s="198"/>
      <c r="H93" s="198"/>
      <c r="I93" s="198"/>
      <c r="J93" s="198"/>
      <c r="K93" s="198"/>
      <c r="L93" s="203"/>
      <c r="M93" s="198"/>
      <c r="N93" s="198"/>
      <c r="O93" s="203"/>
      <c r="P93" s="198"/>
      <c r="R93" s="152"/>
      <c r="T93" s="220"/>
      <c r="U93" s="204"/>
      <c r="V93" s="504"/>
      <c r="W93" s="505"/>
      <c r="X93" s="505"/>
      <c r="Y93" s="505"/>
      <c r="Z93" s="505"/>
      <c r="AA93" s="205"/>
      <c r="AB93" s="199"/>
      <c r="AC93" s="205"/>
      <c r="AD93" s="205"/>
      <c r="AE93" s="205"/>
      <c r="AF93" s="205"/>
      <c r="AG93" s="205"/>
      <c r="AH93" s="205"/>
      <c r="AI93" s="206"/>
      <c r="AJ93" s="207"/>
      <c r="AK93" s="207"/>
      <c r="AL93" s="207"/>
      <c r="AM93" s="207"/>
      <c r="AN93" s="208"/>
      <c r="AO93" s="209"/>
      <c r="AS93" s="219"/>
      <c r="AT93" s="163"/>
      <c r="AU93" s="163"/>
      <c r="AV93" s="163"/>
      <c r="AW93" s="163"/>
      <c r="AX93" s="163"/>
      <c r="BC93" s="212"/>
      <c r="BD93" s="213"/>
      <c r="BE93" s="213"/>
      <c r="BF93" s="27"/>
      <c r="BG93" s="213"/>
      <c r="BH93" s="214"/>
      <c r="BI93" s="215"/>
    </row>
    <row r="94" spans="1:62" s="23" customFormat="1" ht="15.75" customHeight="1">
      <c r="A94" s="158"/>
      <c r="B94" s="221"/>
      <c r="C94" s="222"/>
      <c r="D94" s="163"/>
      <c r="E94" s="163"/>
      <c r="F94" s="198"/>
      <c r="G94" s="198"/>
      <c r="H94" s="198"/>
      <c r="I94" s="198"/>
      <c r="J94" s="198"/>
      <c r="K94" s="198"/>
      <c r="L94" s="203"/>
      <c r="M94" s="198"/>
      <c r="N94" s="198"/>
      <c r="O94" s="203"/>
      <c r="P94" s="198"/>
      <c r="R94" s="152"/>
      <c r="T94" s="220"/>
      <c r="U94" s="204"/>
      <c r="V94" s="204"/>
      <c r="W94" s="216"/>
      <c r="Y94" s="152"/>
      <c r="Z94" s="223"/>
      <c r="AA94" s="222"/>
      <c r="AB94" s="222"/>
      <c r="AC94" s="222"/>
      <c r="AD94" s="222"/>
      <c r="AE94" s="222"/>
      <c r="AF94" s="222"/>
      <c r="AG94" s="222"/>
      <c r="AH94" s="222"/>
      <c r="AI94" s="222"/>
      <c r="AJ94" s="221"/>
      <c r="AK94" s="222"/>
      <c r="AL94" s="198"/>
      <c r="AM94" s="158"/>
      <c r="AN94" s="158"/>
      <c r="AO94" s="198"/>
      <c r="AS94" s="130"/>
      <c r="AT94" s="224"/>
      <c r="AU94" s="130"/>
      <c r="AV94" s="130"/>
      <c r="AW94" s="225"/>
      <c r="AX94" s="130"/>
      <c r="AY94" s="130"/>
      <c r="AZ94" s="130"/>
      <c r="BA94" s="203"/>
      <c r="BB94" s="203"/>
      <c r="BC94" s="226"/>
      <c r="BH94" s="226"/>
      <c r="BI94" s="226"/>
    </row>
    <row r="95" spans="1:62" ht="15.5">
      <c r="D95" s="163"/>
      <c r="E95" s="163"/>
      <c r="F95" s="163"/>
      <c r="G95" s="163"/>
      <c r="H95" s="163"/>
      <c r="I95" s="163"/>
      <c r="J95" s="198"/>
      <c r="K95" s="198"/>
      <c r="L95" s="198"/>
      <c r="M95" s="198"/>
      <c r="N95" s="199"/>
      <c r="O95" s="77"/>
      <c r="P95" s="77"/>
      <c r="Q95" s="77"/>
      <c r="R95" s="200"/>
      <c r="S95" s="200"/>
      <c r="T95" s="201"/>
      <c r="U95" s="34"/>
      <c r="V95" s="34"/>
      <c r="W95" s="34"/>
      <c r="X95" s="34"/>
      <c r="AV95" s="130"/>
      <c r="AW95" s="227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</row>
    <row r="96" spans="1:62" ht="18">
      <c r="D96" s="198"/>
      <c r="E96" s="198"/>
      <c r="F96" s="198"/>
      <c r="G96" s="198"/>
      <c r="H96" s="198"/>
      <c r="I96" s="198"/>
      <c r="J96" s="198"/>
      <c r="K96" s="198"/>
      <c r="L96" s="203"/>
      <c r="M96" s="198"/>
      <c r="N96" s="198"/>
      <c r="O96" s="203"/>
      <c r="P96" s="198"/>
      <c r="Q96" s="228"/>
      <c r="R96" s="152"/>
      <c r="S96" s="23"/>
      <c r="T96" s="204"/>
      <c r="Y96" s="34"/>
      <c r="Z96" s="34"/>
      <c r="AA96" s="34"/>
      <c r="AB96" s="34"/>
      <c r="AC96" s="34"/>
      <c r="AD96" s="34"/>
      <c r="AP96" s="229"/>
      <c r="AW96" s="130"/>
      <c r="AX96" s="130"/>
      <c r="AY96" s="130"/>
      <c r="AZ96" s="130"/>
      <c r="BA96" s="130"/>
      <c r="BB96" s="130"/>
      <c r="BC96" s="130"/>
      <c r="BD96" s="130"/>
      <c r="BE96" s="130"/>
      <c r="BF96" s="225"/>
      <c r="BG96" s="130"/>
      <c r="BH96" s="130"/>
      <c r="BI96" s="130"/>
      <c r="BJ96" s="130"/>
    </row>
    <row r="97" spans="13:61" ht="17.5">
      <c r="M97" s="34"/>
      <c r="N97" s="34"/>
      <c r="O97" s="34"/>
      <c r="P97" s="34"/>
      <c r="Q97" s="76"/>
      <c r="R97" s="7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W97" s="27"/>
      <c r="AZ97" s="27"/>
      <c r="BC97" s="200"/>
      <c r="BF97" s="200"/>
      <c r="BG97" s="200"/>
      <c r="BH97" s="200"/>
      <c r="BI97" s="200"/>
    </row>
    <row r="98" spans="13:61">
      <c r="M98" s="34"/>
      <c r="N98" s="34"/>
      <c r="U98" s="34"/>
      <c r="V98" s="34"/>
      <c r="W98" s="34"/>
      <c r="X98" s="34"/>
    </row>
    <row r="99" spans="13:61" ht="18">
      <c r="O99" s="34"/>
      <c r="P99" s="34"/>
      <c r="Q99" s="27"/>
      <c r="R99" s="27"/>
      <c r="S99" s="34"/>
      <c r="T99" s="34"/>
      <c r="AW99" s="229"/>
      <c r="AY99" s="76"/>
    </row>
    <row r="100" spans="13:61" ht="18">
      <c r="M100" s="229"/>
      <c r="N100" s="229"/>
      <c r="O100" s="34"/>
      <c r="P100" s="34"/>
      <c r="Q100" s="76"/>
      <c r="R100" s="76"/>
      <c r="S100" s="34"/>
      <c r="T100" s="34"/>
      <c r="AY100" s="76"/>
      <c r="BF100" s="76"/>
    </row>
    <row r="101" spans="13:61">
      <c r="M101" s="34"/>
      <c r="N101" s="34"/>
    </row>
    <row r="103" spans="13:61">
      <c r="AX103" s="76"/>
      <c r="AY103" s="76"/>
    </row>
  </sheetData>
  <mergeCells count="676">
    <mergeCell ref="BA8:BF9"/>
    <mergeCell ref="BC55:BF55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AK55:AL55"/>
    <mergeCell ref="AM55:AN55"/>
    <mergeCell ref="AO55:AP55"/>
    <mergeCell ref="AQ55:AT55"/>
    <mergeCell ref="AI55:AJ55"/>
    <mergeCell ref="AY55:BB55"/>
    <mergeCell ref="D54:F54"/>
    <mergeCell ref="G54:T54"/>
    <mergeCell ref="U54:V54"/>
    <mergeCell ref="W54:X54"/>
    <mergeCell ref="Y54:Z54"/>
    <mergeCell ref="AA54:AB54"/>
    <mergeCell ref="AC54:AD54"/>
    <mergeCell ref="AE54:AF54"/>
    <mergeCell ref="AG54:AH54"/>
    <mergeCell ref="D25:S25"/>
    <mergeCell ref="X25:AI25"/>
    <mergeCell ref="AA19:AD19"/>
    <mergeCell ref="AE19:AH19"/>
    <mergeCell ref="AI19:AM19"/>
    <mergeCell ref="AA23:AK23"/>
    <mergeCell ref="AG26:AI27"/>
    <mergeCell ref="AN26:AU27"/>
    <mergeCell ref="Y33:Z38"/>
    <mergeCell ref="AA33:AB38"/>
    <mergeCell ref="AE33:AF38"/>
    <mergeCell ref="AG33:AN33"/>
    <mergeCell ref="AM30:AT30"/>
    <mergeCell ref="AU30:BC30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AV19:AZ19"/>
    <mergeCell ref="BA19:BD19"/>
    <mergeCell ref="Q16:AB16"/>
    <mergeCell ref="D18:BD18"/>
    <mergeCell ref="BE28:BF29"/>
    <mergeCell ref="E29:F29"/>
    <mergeCell ref="G29:H29"/>
    <mergeCell ref="I29:J29"/>
    <mergeCell ref="K29:L29"/>
    <mergeCell ref="M29:O29"/>
    <mergeCell ref="P29:Q29"/>
    <mergeCell ref="BE26:BF27"/>
    <mergeCell ref="E28:F28"/>
    <mergeCell ref="G28:H28"/>
    <mergeCell ref="I28:J28"/>
    <mergeCell ref="K28:L28"/>
    <mergeCell ref="M28:O28"/>
    <mergeCell ref="P28:Q28"/>
    <mergeCell ref="R28:S28"/>
    <mergeCell ref="X28:AC29"/>
    <mergeCell ref="AD28:AF29"/>
    <mergeCell ref="R26:S27"/>
    <mergeCell ref="X26:AC27"/>
    <mergeCell ref="AD26:AF27"/>
    <mergeCell ref="AV26:BD27"/>
    <mergeCell ref="R29:S29"/>
    <mergeCell ref="AG28:AI29"/>
    <mergeCell ref="AN28:AU29"/>
    <mergeCell ref="AV28:BD29"/>
    <mergeCell ref="D26:D27"/>
    <mergeCell ref="E26:F27"/>
    <mergeCell ref="G26:H27"/>
    <mergeCell ref="I26:J27"/>
    <mergeCell ref="K26:L27"/>
    <mergeCell ref="M26:O27"/>
    <mergeCell ref="P26:Q27"/>
    <mergeCell ref="BD30:BE30"/>
    <mergeCell ref="D31:BF31"/>
    <mergeCell ref="D32:F38"/>
    <mergeCell ref="G32:T38"/>
    <mergeCell ref="U32:AB32"/>
    <mergeCell ref="AC32:AD38"/>
    <mergeCell ref="AE32:AP32"/>
    <mergeCell ref="AQ32:BF33"/>
    <mergeCell ref="D30:E30"/>
    <mergeCell ref="F30:G30"/>
    <mergeCell ref="W30:AB30"/>
    <mergeCell ref="AC30:AE30"/>
    <mergeCell ref="AF30:AH30"/>
    <mergeCell ref="U39:V39"/>
    <mergeCell ref="W39:X39"/>
    <mergeCell ref="Y39:Z39"/>
    <mergeCell ref="AA39:AB39"/>
    <mergeCell ref="AU36:AX36"/>
    <mergeCell ref="AY36:BB36"/>
    <mergeCell ref="BC36:BF36"/>
    <mergeCell ref="AQ37:BF37"/>
    <mergeCell ref="AQ38:AT38"/>
    <mergeCell ref="AU38:AX38"/>
    <mergeCell ref="AY38:BB38"/>
    <mergeCell ref="BC38:BF38"/>
    <mergeCell ref="AO33:AP38"/>
    <mergeCell ref="AG34:AH38"/>
    <mergeCell ref="AI34:AN34"/>
    <mergeCell ref="AQ34:AX34"/>
    <mergeCell ref="AY34:BF34"/>
    <mergeCell ref="AI35:AJ38"/>
    <mergeCell ref="AK35:AL38"/>
    <mergeCell ref="AM35:AN38"/>
    <mergeCell ref="AQ35:BF35"/>
    <mergeCell ref="AQ36:AT36"/>
    <mergeCell ref="U33:V38"/>
    <mergeCell ref="W33:X38"/>
    <mergeCell ref="BA39:BB39"/>
    <mergeCell ref="BC39:BD39"/>
    <mergeCell ref="BE39:BF39"/>
    <mergeCell ref="D40:BF40"/>
    <mergeCell ref="D41:BF41"/>
    <mergeCell ref="D42:F42"/>
    <mergeCell ref="G42:T42"/>
    <mergeCell ref="U42:V42"/>
    <mergeCell ref="W42:X42"/>
    <mergeCell ref="Y42:Z42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D39:F39"/>
    <mergeCell ref="G39:T39"/>
    <mergeCell ref="AM42:AN42"/>
    <mergeCell ref="AO42:AP42"/>
    <mergeCell ref="AQ42:AT42"/>
    <mergeCell ref="AU42:AX42"/>
    <mergeCell ref="AY42:BB42"/>
    <mergeCell ref="BC42:BF42"/>
    <mergeCell ref="AA42:AB42"/>
    <mergeCell ref="AC42:AD42"/>
    <mergeCell ref="AE42:AF42"/>
    <mergeCell ref="AG42:AH42"/>
    <mergeCell ref="AI42:AJ42"/>
    <mergeCell ref="AK42:AL42"/>
    <mergeCell ref="AO43:AP43"/>
    <mergeCell ref="AQ43:AT43"/>
    <mergeCell ref="AU43:AX43"/>
    <mergeCell ref="AY43:BB43"/>
    <mergeCell ref="BC43:BF43"/>
    <mergeCell ref="D44:F44"/>
    <mergeCell ref="G44:T44"/>
    <mergeCell ref="U44:V44"/>
    <mergeCell ref="W44:X44"/>
    <mergeCell ref="Y44:Z44"/>
    <mergeCell ref="AC43:AD43"/>
    <mergeCell ref="AE43:AF43"/>
    <mergeCell ref="AG43:AH43"/>
    <mergeCell ref="AI43:AJ43"/>
    <mergeCell ref="AK43:AL43"/>
    <mergeCell ref="AM43:AN43"/>
    <mergeCell ref="D43:F43"/>
    <mergeCell ref="G43:T43"/>
    <mergeCell ref="U43:V43"/>
    <mergeCell ref="W43:X43"/>
    <mergeCell ref="Y43:Z43"/>
    <mergeCell ref="AA43:AB43"/>
    <mergeCell ref="AM44:AN44"/>
    <mergeCell ref="AO44:AP44"/>
    <mergeCell ref="AQ44:AT44"/>
    <mergeCell ref="AU44:AX44"/>
    <mergeCell ref="AY44:BB44"/>
    <mergeCell ref="BC44:BF44"/>
    <mergeCell ref="AA44:AB44"/>
    <mergeCell ref="AC44:AD44"/>
    <mergeCell ref="AE44:AF44"/>
    <mergeCell ref="AG44:AH44"/>
    <mergeCell ref="AI44:AJ44"/>
    <mergeCell ref="AK44:AL44"/>
    <mergeCell ref="BC51:BF51"/>
    <mergeCell ref="AA51:AB51"/>
    <mergeCell ref="AC51:AD51"/>
    <mergeCell ref="AE51:AF51"/>
    <mergeCell ref="AG51:AH51"/>
    <mergeCell ref="AI51:AJ51"/>
    <mergeCell ref="AK51:AL51"/>
    <mergeCell ref="AQ49:AT49"/>
    <mergeCell ref="AU49:AX49"/>
    <mergeCell ref="AY49:BB49"/>
    <mergeCell ref="BC49:BF49"/>
    <mergeCell ref="D50:BF50"/>
    <mergeCell ref="D51:F51"/>
    <mergeCell ref="G51:T51"/>
    <mergeCell ref="U51:V51"/>
    <mergeCell ref="W51:X51"/>
    <mergeCell ref="Y51:Z51"/>
    <mergeCell ref="AE49:AF49"/>
    <mergeCell ref="AG49:AH49"/>
    <mergeCell ref="AI49:AJ49"/>
    <mergeCell ref="AK49:AL49"/>
    <mergeCell ref="AM49:AN49"/>
    <mergeCell ref="AO49:AP49"/>
    <mergeCell ref="D49:T49"/>
    <mergeCell ref="AU53:AX53"/>
    <mergeCell ref="U52:V52"/>
    <mergeCell ref="W52:X52"/>
    <mergeCell ref="Y52:Z52"/>
    <mergeCell ref="AA52:AB52"/>
    <mergeCell ref="Y49:Z49"/>
    <mergeCell ref="AA49:AB49"/>
    <mergeCell ref="AC49:AD49"/>
    <mergeCell ref="U49:V49"/>
    <mergeCell ref="W49:X49"/>
    <mergeCell ref="G58:T58"/>
    <mergeCell ref="BC52:BF52"/>
    <mergeCell ref="AC52:AD52"/>
    <mergeCell ref="AE52:AF52"/>
    <mergeCell ref="AG52:AH52"/>
    <mergeCell ref="AI52:AJ52"/>
    <mergeCell ref="AK52:AL52"/>
    <mergeCell ref="AM52:AN52"/>
    <mergeCell ref="BC53:BF53"/>
    <mergeCell ref="AM54:AN54"/>
    <mergeCell ref="AO54:AP54"/>
    <mergeCell ref="AQ54:AT54"/>
    <mergeCell ref="AU54:AX54"/>
    <mergeCell ref="AY54:BB54"/>
    <mergeCell ref="BC54:BF54"/>
    <mergeCell ref="AO52:AP52"/>
    <mergeCell ref="AQ52:AT52"/>
    <mergeCell ref="AU52:AX52"/>
    <mergeCell ref="AY52:BB52"/>
    <mergeCell ref="AI53:AJ53"/>
    <mergeCell ref="AK53:AL53"/>
    <mergeCell ref="AM53:AN53"/>
    <mergeCell ref="AO53:AP53"/>
    <mergeCell ref="AQ53:AT53"/>
    <mergeCell ref="BC60:BF60"/>
    <mergeCell ref="BG58:BG61"/>
    <mergeCell ref="D59:F59"/>
    <mergeCell ref="G59:T59"/>
    <mergeCell ref="U59:V59"/>
    <mergeCell ref="W59:X59"/>
    <mergeCell ref="Y59:Z59"/>
    <mergeCell ref="AA59:AB59"/>
    <mergeCell ref="AC59:AD59"/>
    <mergeCell ref="AE59:AF59"/>
    <mergeCell ref="AG59:AH59"/>
    <mergeCell ref="AM58:AN58"/>
    <mergeCell ref="AO58:AP58"/>
    <mergeCell ref="AQ58:AT58"/>
    <mergeCell ref="AU58:AX58"/>
    <mergeCell ref="AY58:BB58"/>
    <mergeCell ref="BC58:BF58"/>
    <mergeCell ref="AA58:AB58"/>
    <mergeCell ref="AC58:AD58"/>
    <mergeCell ref="AE58:AF58"/>
    <mergeCell ref="AG58:AH58"/>
    <mergeCell ref="AI58:AJ58"/>
    <mergeCell ref="AK58:AL58"/>
    <mergeCell ref="D58:F58"/>
    <mergeCell ref="AY59:BB59"/>
    <mergeCell ref="BC59:BF59"/>
    <mergeCell ref="D61:T61"/>
    <mergeCell ref="U61:V61"/>
    <mergeCell ref="W61:X61"/>
    <mergeCell ref="Y61:Z61"/>
    <mergeCell ref="AA61:AB61"/>
    <mergeCell ref="AC61:AD61"/>
    <mergeCell ref="AE61:AF61"/>
    <mergeCell ref="AG61:AH61"/>
    <mergeCell ref="AI59:AJ59"/>
    <mergeCell ref="AK59:AL59"/>
    <mergeCell ref="AM59:AN59"/>
    <mergeCell ref="AO59:AP59"/>
    <mergeCell ref="AQ59:AT59"/>
    <mergeCell ref="AU59:AX59"/>
    <mergeCell ref="AY61:BB61"/>
    <mergeCell ref="BC61:BF61"/>
    <mergeCell ref="AK61:AL61"/>
    <mergeCell ref="AM61:AN61"/>
    <mergeCell ref="AO61:AP61"/>
    <mergeCell ref="AQ61:AT61"/>
    <mergeCell ref="AU61:AX61"/>
    <mergeCell ref="AU60:AX60"/>
    <mergeCell ref="BC66:BF66"/>
    <mergeCell ref="AK66:AL66"/>
    <mergeCell ref="AU62:AX62"/>
    <mergeCell ref="AY62:BB62"/>
    <mergeCell ref="BC62:BF62"/>
    <mergeCell ref="D62:T62"/>
    <mergeCell ref="U62:V62"/>
    <mergeCell ref="W62:X62"/>
    <mergeCell ref="Y62:Z62"/>
    <mergeCell ref="AA62:AB62"/>
    <mergeCell ref="AC62:AD62"/>
    <mergeCell ref="AE62:AF62"/>
    <mergeCell ref="AG62:AH62"/>
    <mergeCell ref="D68:F68"/>
    <mergeCell ref="D69:F69"/>
    <mergeCell ref="G68:T68"/>
    <mergeCell ref="G69:T69"/>
    <mergeCell ref="AE68:AF68"/>
    <mergeCell ref="AE69:AF69"/>
    <mergeCell ref="U68:V68"/>
    <mergeCell ref="U69:V69"/>
    <mergeCell ref="W68:X68"/>
    <mergeCell ref="W69:X69"/>
    <mergeCell ref="Y68:Z68"/>
    <mergeCell ref="Y69:Z69"/>
    <mergeCell ref="AC68:AD68"/>
    <mergeCell ref="AC69:AD69"/>
    <mergeCell ref="AA70:AB70"/>
    <mergeCell ref="AC70:AD70"/>
    <mergeCell ref="AE70:AF70"/>
    <mergeCell ref="AC72:AD72"/>
    <mergeCell ref="AE72:AF72"/>
    <mergeCell ref="AG72:AH72"/>
    <mergeCell ref="AI72:AJ72"/>
    <mergeCell ref="AO72:AP72"/>
    <mergeCell ref="AQ72:AT72"/>
    <mergeCell ref="AK71:AL71"/>
    <mergeCell ref="AM71:AN71"/>
    <mergeCell ref="AO71:AP71"/>
    <mergeCell ref="AQ71:AT71"/>
    <mergeCell ref="AA71:AB71"/>
    <mergeCell ref="AC71:AD71"/>
    <mergeCell ref="AE71:AF71"/>
    <mergeCell ref="AG71:AH71"/>
    <mergeCell ref="D74:T74"/>
    <mergeCell ref="U74:V74"/>
    <mergeCell ref="BC72:BF72"/>
    <mergeCell ref="D73:T73"/>
    <mergeCell ref="U73:V73"/>
    <mergeCell ref="W73:X73"/>
    <mergeCell ref="Y73:Z73"/>
    <mergeCell ref="AA73:AB73"/>
    <mergeCell ref="AK72:AL72"/>
    <mergeCell ref="AM72:AN72"/>
    <mergeCell ref="D72:T72"/>
    <mergeCell ref="U72:V72"/>
    <mergeCell ref="AO73:AP73"/>
    <mergeCell ref="AQ73:AT73"/>
    <mergeCell ref="AU73:AX73"/>
    <mergeCell ref="AY73:BB73"/>
    <mergeCell ref="BC73:BF73"/>
    <mergeCell ref="W72:X72"/>
    <mergeCell ref="Y72:Z72"/>
    <mergeCell ref="AA72:AB72"/>
    <mergeCell ref="E77:F77"/>
    <mergeCell ref="U77:AP77"/>
    <mergeCell ref="AQ77:AT77"/>
    <mergeCell ref="AU77:AX77"/>
    <mergeCell ref="AY77:BB77"/>
    <mergeCell ref="BC77:BF77"/>
    <mergeCell ref="E76:F76"/>
    <mergeCell ref="U76:AP76"/>
    <mergeCell ref="AQ76:AT76"/>
    <mergeCell ref="AU76:AX76"/>
    <mergeCell ref="AY76:BB76"/>
    <mergeCell ref="BC76:BF76"/>
    <mergeCell ref="AC73:AD73"/>
    <mergeCell ref="AE73:AF73"/>
    <mergeCell ref="AG73:AH73"/>
    <mergeCell ref="AI73:AJ73"/>
    <mergeCell ref="AK73:AL73"/>
    <mergeCell ref="AM73:AN73"/>
    <mergeCell ref="AU72:AX72"/>
    <mergeCell ref="AY72:BB72"/>
    <mergeCell ref="AM74:AN74"/>
    <mergeCell ref="W74:X74"/>
    <mergeCell ref="Q83:T83"/>
    <mergeCell ref="Z83:AF83"/>
    <mergeCell ref="AW83:BA83"/>
    <mergeCell ref="BB83:BG83"/>
    <mergeCell ref="E79:F79"/>
    <mergeCell ref="AA80:AF80"/>
    <mergeCell ref="Q81:T81"/>
    <mergeCell ref="Z81:AF81"/>
    <mergeCell ref="E78:F78"/>
    <mergeCell ref="U78:AP78"/>
    <mergeCell ref="AQ78:AT78"/>
    <mergeCell ref="AU78:AX78"/>
    <mergeCell ref="AY78:BB78"/>
    <mergeCell ref="BC78:BF78"/>
    <mergeCell ref="X85:AB85"/>
    <mergeCell ref="AV86:AY86"/>
    <mergeCell ref="AO88:BJ88"/>
    <mergeCell ref="AO74:AP74"/>
    <mergeCell ref="AQ74:AT74"/>
    <mergeCell ref="AU74:AX74"/>
    <mergeCell ref="AY74:BB74"/>
    <mergeCell ref="BC74:BF74"/>
    <mergeCell ref="U75:AP75"/>
    <mergeCell ref="AQ75:AT75"/>
    <mergeCell ref="AU75:AX75"/>
    <mergeCell ref="AY75:BB75"/>
    <mergeCell ref="BC75:BF75"/>
    <mergeCell ref="AC74:AD74"/>
    <mergeCell ref="AE74:AF74"/>
    <mergeCell ref="AG74:AH74"/>
    <mergeCell ref="AI74:AJ74"/>
    <mergeCell ref="AK74:AL74"/>
    <mergeCell ref="Y74:Z74"/>
    <mergeCell ref="AA74:AB74"/>
    <mergeCell ref="V90:Z90"/>
    <mergeCell ref="AS90:AX91"/>
    <mergeCell ref="V93:Z93"/>
    <mergeCell ref="AA82:AF82"/>
    <mergeCell ref="AK82:AU82"/>
    <mergeCell ref="AN25:BF25"/>
    <mergeCell ref="AQ66:AT66"/>
    <mergeCell ref="AU66:AX66"/>
    <mergeCell ref="AY66:BB66"/>
    <mergeCell ref="AI69:AJ69"/>
    <mergeCell ref="AI68:AJ68"/>
    <mergeCell ref="AG69:AH69"/>
    <mergeCell ref="AG68:AH68"/>
    <mergeCell ref="AQ69:AT69"/>
    <mergeCell ref="AK68:AL68"/>
    <mergeCell ref="AM66:AN66"/>
    <mergeCell ref="AO66:AP66"/>
    <mergeCell ref="BC68:BF68"/>
    <mergeCell ref="BC67:BF67"/>
    <mergeCell ref="AK67:AL67"/>
    <mergeCell ref="AM67:AN67"/>
    <mergeCell ref="AU45:AX45"/>
    <mergeCell ref="AA68:AB68"/>
    <mergeCell ref="AA69:AB69"/>
    <mergeCell ref="AY67:BB67"/>
    <mergeCell ref="AE66:AF66"/>
    <mergeCell ref="AG66:AH66"/>
    <mergeCell ref="AI66:AJ66"/>
    <mergeCell ref="D66:F66"/>
    <mergeCell ref="G66:T66"/>
    <mergeCell ref="U66:V66"/>
    <mergeCell ref="W66:X66"/>
    <mergeCell ref="Y66:Z66"/>
    <mergeCell ref="AA66:AB66"/>
    <mergeCell ref="AC66:AD66"/>
    <mergeCell ref="D67:F67"/>
    <mergeCell ref="G67:T67"/>
    <mergeCell ref="U67:V67"/>
    <mergeCell ref="W67:X67"/>
    <mergeCell ref="Y67:Z67"/>
    <mergeCell ref="AA67:AB67"/>
    <mergeCell ref="AU67:AX67"/>
    <mergeCell ref="AC67:AD67"/>
    <mergeCell ref="AE67:AF67"/>
    <mergeCell ref="AG67:AH67"/>
    <mergeCell ref="AI67:AJ67"/>
    <mergeCell ref="AI65:AJ65"/>
    <mergeCell ref="D63:BF63"/>
    <mergeCell ref="D64:BF64"/>
    <mergeCell ref="D65:F65"/>
    <mergeCell ref="G65:T65"/>
    <mergeCell ref="U65:V65"/>
    <mergeCell ref="W65:X65"/>
    <mergeCell ref="Y65:Z65"/>
    <mergeCell ref="AA65:AB65"/>
    <mergeCell ref="AC65:AD65"/>
    <mergeCell ref="AE65:AF65"/>
    <mergeCell ref="AU65:AX65"/>
    <mergeCell ref="AY65:BB65"/>
    <mergeCell ref="BC65:BF65"/>
    <mergeCell ref="AK65:AL65"/>
    <mergeCell ref="AM65:AN65"/>
    <mergeCell ref="AO65:AP65"/>
    <mergeCell ref="AQ65:AT65"/>
    <mergeCell ref="BC69:BF69"/>
    <mergeCell ref="AU68:AX68"/>
    <mergeCell ref="AU69:AX69"/>
    <mergeCell ref="AY68:BB68"/>
    <mergeCell ref="AY69:BB69"/>
    <mergeCell ref="AO70:AP70"/>
    <mergeCell ref="AQ70:AT70"/>
    <mergeCell ref="AU70:AX70"/>
    <mergeCell ref="AY70:BB70"/>
    <mergeCell ref="BC70:BF70"/>
    <mergeCell ref="AO68:AP68"/>
    <mergeCell ref="AO69:AP69"/>
    <mergeCell ref="AQ68:AT68"/>
    <mergeCell ref="AY71:BB71"/>
    <mergeCell ref="BC71:BF71"/>
    <mergeCell ref="AU71:AX71"/>
    <mergeCell ref="AK70:AL70"/>
    <mergeCell ref="AM70:AN70"/>
    <mergeCell ref="AM68:AN68"/>
    <mergeCell ref="AM69:AN69"/>
    <mergeCell ref="BC45:BF45"/>
    <mergeCell ref="AA47:AB47"/>
    <mergeCell ref="AC47:AD47"/>
    <mergeCell ref="AE47:AF47"/>
    <mergeCell ref="AG47:AH47"/>
    <mergeCell ref="BC48:BF48"/>
    <mergeCell ref="AI47:AJ47"/>
    <mergeCell ref="AK47:AL47"/>
    <mergeCell ref="AM47:AN47"/>
    <mergeCell ref="AO47:AP47"/>
    <mergeCell ref="AQ47:AT47"/>
    <mergeCell ref="AU47:AX47"/>
    <mergeCell ref="AY47:BB47"/>
    <mergeCell ref="AA46:AB46"/>
    <mergeCell ref="AC46:AD46"/>
    <mergeCell ref="AE46:AF46"/>
    <mergeCell ref="AI46:AJ46"/>
    <mergeCell ref="AI45:AJ45"/>
    <mergeCell ref="AK45:AL45"/>
    <mergeCell ref="AM45:AN45"/>
    <mergeCell ref="AO45:AP45"/>
    <mergeCell ref="AQ45:AT45"/>
    <mergeCell ref="AM46:AN46"/>
    <mergeCell ref="U70:V70"/>
    <mergeCell ref="W70:X70"/>
    <mergeCell ref="Y70:Z70"/>
    <mergeCell ref="AA45:AB45"/>
    <mergeCell ref="AC45:AD45"/>
    <mergeCell ref="AE45:AF45"/>
    <mergeCell ref="AG45:AH45"/>
    <mergeCell ref="AG70:AH70"/>
    <mergeCell ref="AK69:AL69"/>
    <mergeCell ref="AI70:AJ70"/>
    <mergeCell ref="AG46:AH46"/>
    <mergeCell ref="AE60:AF60"/>
    <mergeCell ref="AG60:AH60"/>
    <mergeCell ref="U58:V58"/>
    <mergeCell ref="W58:X58"/>
    <mergeCell ref="Y58:Z58"/>
    <mergeCell ref="AE57:AF57"/>
    <mergeCell ref="AG65:AH65"/>
    <mergeCell ref="AY45:BB45"/>
    <mergeCell ref="AO67:AP67"/>
    <mergeCell ref="AQ67:AT67"/>
    <mergeCell ref="AI62:AJ62"/>
    <mergeCell ref="AK62:AL62"/>
    <mergeCell ref="AM62:AN62"/>
    <mergeCell ref="AO62:AP62"/>
    <mergeCell ref="AQ62:AT62"/>
    <mergeCell ref="AI61:AJ61"/>
    <mergeCell ref="AM51:AN51"/>
    <mergeCell ref="AO51:AP51"/>
    <mergeCell ref="AO60:AP60"/>
    <mergeCell ref="AQ60:AT60"/>
    <mergeCell ref="AQ51:AT51"/>
    <mergeCell ref="AO46:AP46"/>
    <mergeCell ref="AM60:AN60"/>
    <mergeCell ref="AK60:AL60"/>
    <mergeCell ref="AY60:BB60"/>
    <mergeCell ref="AU51:AX51"/>
    <mergeCell ref="AY51:BB51"/>
    <mergeCell ref="AY53:BB53"/>
    <mergeCell ref="AI54:AJ54"/>
    <mergeCell ref="AK54:AL54"/>
    <mergeCell ref="AU55:AX55"/>
    <mergeCell ref="D48:F48"/>
    <mergeCell ref="G48:T48"/>
    <mergeCell ref="U48:V48"/>
    <mergeCell ref="AI71:AJ71"/>
    <mergeCell ref="Y48:Z48"/>
    <mergeCell ref="AA48:AB48"/>
    <mergeCell ref="AC48:AD48"/>
    <mergeCell ref="AE48:AF48"/>
    <mergeCell ref="AG48:AH48"/>
    <mergeCell ref="AI60:AJ60"/>
    <mergeCell ref="D71:F71"/>
    <mergeCell ref="G71:T71"/>
    <mergeCell ref="U71:V71"/>
    <mergeCell ref="W71:X71"/>
    <mergeCell ref="Y71:Z71"/>
    <mergeCell ref="D70:F70"/>
    <mergeCell ref="G70:T70"/>
    <mergeCell ref="D60:F60"/>
    <mergeCell ref="G60:T60"/>
    <mergeCell ref="U60:V60"/>
    <mergeCell ref="W60:X60"/>
    <mergeCell ref="Y60:Z60"/>
    <mergeCell ref="AA60:AB60"/>
    <mergeCell ref="AC60:AD60"/>
    <mergeCell ref="D45:F45"/>
    <mergeCell ref="G45:T45"/>
    <mergeCell ref="U45:V45"/>
    <mergeCell ref="W45:X45"/>
    <mergeCell ref="Y45:Z45"/>
    <mergeCell ref="D47:F47"/>
    <mergeCell ref="G47:T47"/>
    <mergeCell ref="U47:V47"/>
    <mergeCell ref="W47:X47"/>
    <mergeCell ref="Y47:Z47"/>
    <mergeCell ref="D46:F46"/>
    <mergeCell ref="G46:T46"/>
    <mergeCell ref="U46:V46"/>
    <mergeCell ref="W46:X46"/>
    <mergeCell ref="Y46:Z46"/>
    <mergeCell ref="AY57:BB57"/>
    <mergeCell ref="D52:F52"/>
    <mergeCell ref="G52:T52"/>
    <mergeCell ref="AU56:AX56"/>
    <mergeCell ref="AY56:BB56"/>
    <mergeCell ref="BC56:BF56"/>
    <mergeCell ref="D57:F57"/>
    <mergeCell ref="G57:T57"/>
    <mergeCell ref="U57:V57"/>
    <mergeCell ref="W57:X57"/>
    <mergeCell ref="Y57:Z57"/>
    <mergeCell ref="AA57:AB57"/>
    <mergeCell ref="BC57:BF57"/>
    <mergeCell ref="AU57:AX57"/>
    <mergeCell ref="D56:F56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AC57:AD57"/>
    <mergeCell ref="AG57:AH57"/>
    <mergeCell ref="AI57:AJ57"/>
    <mergeCell ref="AK57:AL57"/>
    <mergeCell ref="AM57:AN57"/>
    <mergeCell ref="AO57:AP57"/>
    <mergeCell ref="AQ57:AT57"/>
    <mergeCell ref="W48:X48"/>
    <mergeCell ref="AI56:AJ56"/>
    <mergeCell ref="AK56:AL56"/>
    <mergeCell ref="AM56:AN56"/>
    <mergeCell ref="AO56:AP56"/>
    <mergeCell ref="AQ56:AT56"/>
    <mergeCell ref="BC47:BF47"/>
    <mergeCell ref="AI48:AJ48"/>
    <mergeCell ref="AK48:AL48"/>
    <mergeCell ref="AO48:AP48"/>
    <mergeCell ref="AQ48:AT48"/>
    <mergeCell ref="AU48:AX48"/>
    <mergeCell ref="AY48:BB48"/>
    <mergeCell ref="AM48:AN48"/>
    <mergeCell ref="AQ46:AT46"/>
    <mergeCell ref="AU46:AX46"/>
    <mergeCell ref="AY46:BB46"/>
    <mergeCell ref="BC46:BF46"/>
    <mergeCell ref="AK46:AL46"/>
    <mergeCell ref="B5:I5"/>
    <mergeCell ref="B8:L8"/>
    <mergeCell ref="B9:H9"/>
    <mergeCell ref="B10:J10"/>
    <mergeCell ref="B12:F12"/>
    <mergeCell ref="G12:M12"/>
    <mergeCell ref="N19:Q19"/>
    <mergeCell ref="R19:V19"/>
    <mergeCell ref="W19:Z19"/>
    <mergeCell ref="C19:C20"/>
    <mergeCell ref="D19:D20"/>
    <mergeCell ref="E19:H19"/>
    <mergeCell ref="I19:M19"/>
    <mergeCell ref="P6:T6"/>
    <mergeCell ref="P11:AQ11"/>
    <mergeCell ref="AH7:AU7"/>
    <mergeCell ref="P8:W8"/>
    <mergeCell ref="Q14:AB14"/>
    <mergeCell ref="AN19:AQ19"/>
    <mergeCell ref="AR19:AU19"/>
    <mergeCell ref="AC16:AQ16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40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opLeftCell="A36" zoomScale="66" zoomScaleNormal="66" workbookViewId="0">
      <selection activeCell="B40" sqref="B40:C40"/>
    </sheetView>
  </sheetViews>
  <sheetFormatPr defaultRowHeight="12.5"/>
  <cols>
    <col min="3" max="3" width="89.26953125" customWidth="1"/>
    <col min="4" max="4" width="18.54296875" customWidth="1"/>
    <col min="5" max="5" width="15.453125" customWidth="1"/>
    <col min="6" max="6" width="77" hidden="1" customWidth="1"/>
    <col min="7" max="7" width="18" customWidth="1"/>
  </cols>
  <sheetData>
    <row r="1" spans="1:12" ht="20">
      <c r="A1" s="846" t="s">
        <v>173</v>
      </c>
      <c r="B1" s="846"/>
      <c r="C1" s="846"/>
      <c r="D1" s="846"/>
      <c r="E1" s="846"/>
      <c r="F1" s="846"/>
      <c r="G1" s="313"/>
      <c r="H1" s="313"/>
      <c r="I1" s="313"/>
      <c r="J1" s="313"/>
      <c r="K1" s="313"/>
      <c r="L1" s="313"/>
    </row>
    <row r="2" spans="1:12" ht="20">
      <c r="A2" s="846" t="s">
        <v>174</v>
      </c>
      <c r="B2" s="846"/>
      <c r="C2" s="846"/>
      <c r="D2" s="846"/>
      <c r="E2" s="846"/>
      <c r="F2" s="846"/>
      <c r="G2" s="313"/>
      <c r="H2" s="313"/>
      <c r="I2" s="313"/>
      <c r="J2" s="313"/>
      <c r="K2" s="313"/>
      <c r="L2" s="313"/>
    </row>
    <row r="3" spans="1:12" ht="20">
      <c r="A3" s="314"/>
      <c r="B3" s="846" t="s">
        <v>175</v>
      </c>
      <c r="C3" s="846"/>
      <c r="D3" s="846"/>
      <c r="E3" s="846"/>
      <c r="F3" s="846"/>
      <c r="G3" s="313"/>
      <c r="H3" s="313"/>
      <c r="I3" s="313"/>
      <c r="J3" s="313"/>
      <c r="K3" s="313"/>
      <c r="L3" s="313"/>
    </row>
    <row r="4" spans="1:12" ht="20">
      <c r="A4" s="314"/>
      <c r="B4" s="846" t="s">
        <v>176</v>
      </c>
      <c r="C4" s="846"/>
      <c r="D4" s="846"/>
      <c r="E4" s="846"/>
      <c r="F4" s="846"/>
      <c r="G4" s="313"/>
      <c r="H4" s="313"/>
      <c r="I4" s="313"/>
      <c r="J4" s="313"/>
      <c r="K4" s="313"/>
      <c r="L4" s="313"/>
    </row>
    <row r="5" spans="1:12" ht="20">
      <c r="A5" s="847" t="s">
        <v>177</v>
      </c>
      <c r="B5" s="847"/>
      <c r="C5" s="847"/>
      <c r="D5" s="847"/>
      <c r="E5" s="847"/>
      <c r="F5" s="847"/>
      <c r="G5" s="313"/>
      <c r="H5" s="313"/>
      <c r="I5" s="313"/>
      <c r="J5" s="313"/>
      <c r="K5" s="313"/>
      <c r="L5" s="313"/>
    </row>
    <row r="6" spans="1:12" ht="20">
      <c r="A6" s="848" t="s">
        <v>178</v>
      </c>
      <c r="B6" s="848"/>
      <c r="C6" s="848"/>
      <c r="D6" s="848"/>
      <c r="E6" s="848"/>
      <c r="F6" s="848"/>
      <c r="G6" s="313"/>
      <c r="H6" s="313"/>
      <c r="I6" s="313"/>
      <c r="J6" s="313"/>
      <c r="K6" s="313"/>
      <c r="L6" s="313"/>
    </row>
    <row r="7" spans="1:12" ht="20.5" thickBot="1">
      <c r="A7" s="849" t="s">
        <v>179</v>
      </c>
      <c r="B7" s="850"/>
      <c r="C7" s="850"/>
      <c r="D7" s="850"/>
      <c r="E7" s="850"/>
      <c r="F7" s="850"/>
      <c r="G7" s="313"/>
      <c r="H7" s="313"/>
      <c r="I7" s="313"/>
      <c r="J7" s="313"/>
      <c r="K7" s="313"/>
      <c r="L7" s="313"/>
    </row>
    <row r="8" spans="1:12" ht="56.5" thickBot="1">
      <c r="A8" s="315" t="s">
        <v>54</v>
      </c>
      <c r="B8" s="851" t="s">
        <v>180</v>
      </c>
      <c r="C8" s="852"/>
      <c r="D8" s="316" t="s">
        <v>181</v>
      </c>
      <c r="E8" s="853" t="s">
        <v>182</v>
      </c>
      <c r="F8" s="854"/>
      <c r="G8" s="317" t="s">
        <v>183</v>
      </c>
      <c r="H8" s="318"/>
      <c r="I8" s="318"/>
      <c r="J8" s="318"/>
      <c r="K8" s="318"/>
      <c r="L8" s="318"/>
    </row>
    <row r="9" spans="1:12" ht="13" thickBot="1">
      <c r="A9" s="319">
        <v>1</v>
      </c>
      <c r="B9" s="855">
        <v>2</v>
      </c>
      <c r="C9" s="856"/>
      <c r="D9" s="320">
        <v>3</v>
      </c>
      <c r="E9" s="855">
        <v>4</v>
      </c>
      <c r="F9" s="856"/>
      <c r="G9" s="321">
        <v>5</v>
      </c>
      <c r="H9" s="798" t="s">
        <v>184</v>
      </c>
      <c r="I9" s="843"/>
      <c r="J9" s="322"/>
      <c r="K9" s="322"/>
      <c r="L9" s="322"/>
    </row>
    <row r="10" spans="1:12" ht="18" thickBot="1">
      <c r="A10" s="323"/>
      <c r="B10" s="844" t="s">
        <v>185</v>
      </c>
      <c r="C10" s="844"/>
      <c r="D10" s="844"/>
      <c r="E10" s="844"/>
      <c r="F10" s="844"/>
      <c r="G10" s="845"/>
      <c r="H10" s="798"/>
      <c r="I10" s="843"/>
      <c r="J10" s="324"/>
      <c r="K10" s="324"/>
      <c r="L10" s="324"/>
    </row>
    <row r="11" spans="1:12" ht="20">
      <c r="A11" s="340">
        <v>1</v>
      </c>
      <c r="B11" s="825" t="s">
        <v>186</v>
      </c>
      <c r="C11" s="826"/>
      <c r="D11" s="341">
        <v>1.5</v>
      </c>
      <c r="E11" s="827" t="s">
        <v>187</v>
      </c>
      <c r="F11" s="828"/>
      <c r="G11" s="342">
        <v>2</v>
      </c>
      <c r="H11" s="798"/>
      <c r="I11" s="843"/>
      <c r="J11" s="325"/>
      <c r="K11" s="325"/>
      <c r="L11" s="325"/>
    </row>
    <row r="12" spans="1:12" ht="20">
      <c r="A12" s="331"/>
      <c r="B12" s="829" t="s">
        <v>188</v>
      </c>
      <c r="C12" s="830"/>
      <c r="D12" s="343">
        <v>2</v>
      </c>
      <c r="E12" s="808" t="s">
        <v>189</v>
      </c>
      <c r="F12" s="809"/>
      <c r="G12" s="344">
        <v>1.5</v>
      </c>
      <c r="H12" s="325"/>
      <c r="I12" s="325"/>
      <c r="J12" s="325"/>
      <c r="K12" s="325"/>
      <c r="L12" s="325"/>
    </row>
    <row r="13" spans="1:12" ht="20">
      <c r="A13" s="331"/>
      <c r="B13" s="829" t="s">
        <v>115</v>
      </c>
      <c r="C13" s="830"/>
      <c r="D13" s="345">
        <v>3</v>
      </c>
      <c r="E13" s="802" t="s">
        <v>227</v>
      </c>
      <c r="F13" s="803"/>
      <c r="G13" s="346">
        <v>3</v>
      </c>
      <c r="H13" s="325"/>
      <c r="I13" s="325"/>
      <c r="J13" s="325"/>
      <c r="K13" s="325"/>
      <c r="L13" s="325"/>
    </row>
    <row r="14" spans="1:12" ht="20">
      <c r="A14" s="331"/>
      <c r="B14" s="829" t="s">
        <v>190</v>
      </c>
      <c r="C14" s="830"/>
      <c r="D14" s="343">
        <v>2</v>
      </c>
      <c r="E14" s="827" t="s">
        <v>228</v>
      </c>
      <c r="F14" s="828"/>
      <c r="G14" s="344">
        <v>2</v>
      </c>
      <c r="H14" s="325"/>
      <c r="I14" s="325"/>
      <c r="J14" s="325"/>
      <c r="K14" s="325"/>
      <c r="L14" s="325"/>
    </row>
    <row r="15" spans="1:12" ht="20">
      <c r="A15" s="331"/>
      <c r="B15" s="810" t="s">
        <v>139</v>
      </c>
      <c r="C15" s="811"/>
      <c r="D15" s="347">
        <v>8</v>
      </c>
      <c r="E15" s="816" t="s">
        <v>191</v>
      </c>
      <c r="F15" s="821"/>
      <c r="G15" s="348">
        <v>6</v>
      </c>
      <c r="H15" s="814" t="s">
        <v>192</v>
      </c>
      <c r="I15" s="818"/>
      <c r="J15" s="818"/>
      <c r="K15" s="818"/>
      <c r="L15" s="326"/>
    </row>
    <row r="16" spans="1:12" ht="20">
      <c r="A16" s="331"/>
      <c r="B16" s="841" t="s">
        <v>140</v>
      </c>
      <c r="C16" s="842"/>
      <c r="D16" s="349">
        <v>3</v>
      </c>
      <c r="E16" s="835" t="s">
        <v>229</v>
      </c>
      <c r="F16" s="817"/>
      <c r="G16" s="350">
        <v>2.5</v>
      </c>
      <c r="H16" s="814" t="s">
        <v>193</v>
      </c>
      <c r="I16" s="818"/>
      <c r="J16" s="818"/>
      <c r="K16" s="818"/>
      <c r="L16" s="326"/>
    </row>
    <row r="17" spans="1:12" ht="20">
      <c r="A17" s="331"/>
      <c r="B17" s="810" t="s">
        <v>141</v>
      </c>
      <c r="C17" s="811"/>
      <c r="D17" s="351">
        <v>6.5</v>
      </c>
      <c r="E17" s="816" t="s">
        <v>194</v>
      </c>
      <c r="F17" s="817"/>
      <c r="G17" s="352">
        <v>4</v>
      </c>
      <c r="H17" s="814" t="s">
        <v>195</v>
      </c>
      <c r="I17" s="818"/>
      <c r="J17" s="818"/>
      <c r="K17" s="818"/>
      <c r="L17" s="818"/>
    </row>
    <row r="18" spans="1:12" ht="20.5" thickBot="1">
      <c r="A18" s="353"/>
      <c r="B18" s="810" t="s">
        <v>143</v>
      </c>
      <c r="C18" s="811"/>
      <c r="D18" s="349">
        <v>4</v>
      </c>
      <c r="E18" s="836" t="s">
        <v>230</v>
      </c>
      <c r="F18" s="813"/>
      <c r="G18" s="350">
        <v>3</v>
      </c>
      <c r="H18" s="814" t="s">
        <v>196</v>
      </c>
      <c r="I18" s="818"/>
      <c r="J18" s="818"/>
      <c r="K18" s="818"/>
      <c r="L18" s="818"/>
    </row>
    <row r="19" spans="1:12" ht="20">
      <c r="A19" s="329"/>
      <c r="B19" s="785" t="s">
        <v>197</v>
      </c>
      <c r="C19" s="786"/>
      <c r="D19" s="791">
        <f>SUM(D11:D18)</f>
        <v>30</v>
      </c>
      <c r="E19" s="354" t="s">
        <v>242</v>
      </c>
      <c r="F19" s="355">
        <v>3</v>
      </c>
      <c r="G19" s="794">
        <f>SUM(G11:G18)</f>
        <v>24</v>
      </c>
      <c r="H19" s="325"/>
      <c r="I19" s="325"/>
      <c r="J19" s="325"/>
      <c r="K19" s="325"/>
      <c r="L19" s="325"/>
    </row>
    <row r="20" spans="1:12" ht="20">
      <c r="A20" s="331"/>
      <c r="B20" s="787"/>
      <c r="C20" s="788"/>
      <c r="D20" s="792"/>
      <c r="E20" s="356" t="s">
        <v>241</v>
      </c>
      <c r="F20" s="357">
        <v>4</v>
      </c>
      <c r="G20" s="795"/>
      <c r="H20" s="325"/>
      <c r="I20" s="325"/>
      <c r="J20" s="325"/>
      <c r="K20" s="325"/>
      <c r="L20" s="325"/>
    </row>
    <row r="21" spans="1:12" ht="20.5" thickBot="1">
      <c r="A21" s="332"/>
      <c r="B21" s="789"/>
      <c r="C21" s="790"/>
      <c r="D21" s="793"/>
      <c r="E21" s="358"/>
      <c r="F21" s="359"/>
      <c r="G21" s="796"/>
      <c r="H21" s="325"/>
      <c r="I21" s="325"/>
      <c r="J21" s="325"/>
      <c r="K21" s="325"/>
      <c r="L21" s="325"/>
    </row>
    <row r="22" spans="1:12" ht="20">
      <c r="A22" s="340">
        <v>2</v>
      </c>
      <c r="B22" s="837" t="s">
        <v>199</v>
      </c>
      <c r="C22" s="838"/>
      <c r="D22" s="341">
        <v>1.5</v>
      </c>
      <c r="E22" s="839" t="s">
        <v>189</v>
      </c>
      <c r="F22" s="840"/>
      <c r="G22" s="342">
        <v>2</v>
      </c>
      <c r="H22" s="798" t="s">
        <v>200</v>
      </c>
      <c r="I22" s="799"/>
      <c r="J22" s="325"/>
      <c r="K22" s="325"/>
      <c r="L22" s="325"/>
    </row>
    <row r="23" spans="1:12" ht="20">
      <c r="A23" s="331"/>
      <c r="B23" s="825" t="s">
        <v>201</v>
      </c>
      <c r="C23" s="826"/>
      <c r="D23" s="345">
        <v>3</v>
      </c>
      <c r="E23" s="808" t="s">
        <v>189</v>
      </c>
      <c r="F23" s="809"/>
      <c r="G23" s="344">
        <v>3</v>
      </c>
      <c r="H23" s="325"/>
      <c r="I23" s="325"/>
      <c r="J23" s="325"/>
      <c r="K23" s="325"/>
      <c r="L23" s="325"/>
    </row>
    <row r="24" spans="1:12" ht="78" customHeight="1">
      <c r="A24" s="360"/>
      <c r="B24" s="810" t="s">
        <v>202</v>
      </c>
      <c r="C24" s="811"/>
      <c r="D24" s="349">
        <v>10</v>
      </c>
      <c r="E24" s="816" t="s">
        <v>203</v>
      </c>
      <c r="F24" s="821"/>
      <c r="G24" s="350">
        <v>8</v>
      </c>
      <c r="H24" s="814" t="s">
        <v>204</v>
      </c>
      <c r="I24" s="818"/>
      <c r="J24" s="818"/>
      <c r="K24" s="818"/>
      <c r="L24" s="818"/>
    </row>
    <row r="25" spans="1:12" ht="81" customHeight="1">
      <c r="A25" s="331"/>
      <c r="B25" s="810" t="s">
        <v>236</v>
      </c>
      <c r="C25" s="811"/>
      <c r="D25" s="349">
        <v>3.5</v>
      </c>
      <c r="E25" s="810" t="s">
        <v>231</v>
      </c>
      <c r="F25" s="811"/>
      <c r="G25" s="361">
        <v>2.5</v>
      </c>
      <c r="H25" s="814" t="s">
        <v>205</v>
      </c>
      <c r="I25" s="818"/>
      <c r="J25" s="818"/>
      <c r="K25" s="818"/>
      <c r="L25" s="818"/>
    </row>
    <row r="26" spans="1:12" ht="93.75" customHeight="1">
      <c r="A26" s="362"/>
      <c r="B26" s="810" t="s">
        <v>235</v>
      </c>
      <c r="C26" s="811"/>
      <c r="D26" s="363">
        <v>4</v>
      </c>
      <c r="E26" s="816" t="s">
        <v>232</v>
      </c>
      <c r="F26" s="821"/>
      <c r="G26" s="364">
        <v>2.5</v>
      </c>
      <c r="H26" s="814" t="s">
        <v>195</v>
      </c>
      <c r="I26" s="818"/>
      <c r="J26" s="818"/>
      <c r="K26" s="818"/>
      <c r="L26" s="327"/>
    </row>
    <row r="27" spans="1:12" ht="72.75" customHeight="1">
      <c r="A27" s="362"/>
      <c r="B27" s="810" t="s">
        <v>237</v>
      </c>
      <c r="C27" s="811"/>
      <c r="D27" s="349">
        <v>3</v>
      </c>
      <c r="E27" s="835" t="s">
        <v>227</v>
      </c>
      <c r="F27" s="817"/>
      <c r="G27" s="350">
        <v>3</v>
      </c>
      <c r="H27" s="814" t="s">
        <v>206</v>
      </c>
      <c r="I27" s="818"/>
      <c r="J27" s="818"/>
      <c r="K27" s="818"/>
      <c r="L27" s="327"/>
    </row>
    <row r="28" spans="1:12" ht="72.75" customHeight="1">
      <c r="A28" s="331"/>
      <c r="B28" s="810" t="s">
        <v>207</v>
      </c>
      <c r="C28" s="811"/>
      <c r="D28" s="365">
        <v>3</v>
      </c>
      <c r="E28" s="833" t="s">
        <v>208</v>
      </c>
      <c r="F28" s="834"/>
      <c r="G28" s="348">
        <v>2</v>
      </c>
      <c r="H28" s="814" t="s">
        <v>209</v>
      </c>
      <c r="I28" s="818"/>
      <c r="J28" s="818"/>
      <c r="K28" s="818"/>
      <c r="L28" s="818"/>
    </row>
    <row r="29" spans="1:12" ht="47.25" customHeight="1" thickBot="1">
      <c r="A29" s="331"/>
      <c r="B29" s="806" t="s">
        <v>210</v>
      </c>
      <c r="C29" s="807"/>
      <c r="D29" s="345">
        <v>2</v>
      </c>
      <c r="E29" s="819"/>
      <c r="F29" s="820"/>
      <c r="G29" s="346">
        <v>1</v>
      </c>
      <c r="H29" s="325"/>
      <c r="I29" s="325"/>
      <c r="J29" s="325"/>
      <c r="K29" s="325"/>
      <c r="L29" s="325"/>
    </row>
    <row r="30" spans="1:12" ht="20">
      <c r="A30" s="329"/>
      <c r="B30" s="785" t="s">
        <v>73</v>
      </c>
      <c r="C30" s="786"/>
      <c r="D30" s="791">
        <f>SUM(D22:D29)</f>
        <v>30</v>
      </c>
      <c r="E30" s="354" t="s">
        <v>244</v>
      </c>
      <c r="F30" s="355">
        <v>3</v>
      </c>
      <c r="G30" s="794">
        <f>SUM(G22:G29)</f>
        <v>24</v>
      </c>
      <c r="H30" s="325"/>
      <c r="I30" s="325"/>
      <c r="J30" s="325"/>
      <c r="K30" s="325"/>
      <c r="L30" s="325"/>
    </row>
    <row r="31" spans="1:12" ht="20">
      <c r="A31" s="331"/>
      <c r="B31" s="787"/>
      <c r="C31" s="788"/>
      <c r="D31" s="792"/>
      <c r="E31" s="356" t="s">
        <v>243</v>
      </c>
      <c r="F31" s="357">
        <v>4</v>
      </c>
      <c r="G31" s="795"/>
      <c r="H31" s="325"/>
      <c r="I31" s="325"/>
      <c r="J31" s="325"/>
      <c r="K31" s="325"/>
      <c r="L31" s="325"/>
    </row>
    <row r="32" spans="1:12" ht="20.5" thickBot="1">
      <c r="A32" s="332"/>
      <c r="B32" s="789"/>
      <c r="C32" s="790"/>
      <c r="D32" s="793"/>
      <c r="E32" s="358"/>
      <c r="F32" s="359"/>
      <c r="G32" s="796"/>
      <c r="H32" s="325"/>
      <c r="I32" s="325"/>
      <c r="J32" s="325"/>
      <c r="K32" s="325"/>
      <c r="L32" s="325"/>
    </row>
    <row r="33" spans="1:12" ht="18" thickBot="1">
      <c r="A33" s="822" t="s">
        <v>211</v>
      </c>
      <c r="B33" s="823"/>
      <c r="C33" s="823"/>
      <c r="D33" s="823"/>
      <c r="E33" s="823"/>
      <c r="F33" s="823"/>
      <c r="G33" s="824"/>
      <c r="H33" s="328"/>
      <c r="I33" s="328"/>
      <c r="J33" s="328"/>
      <c r="K33" s="328"/>
      <c r="L33" s="328"/>
    </row>
    <row r="34" spans="1:12" ht="20">
      <c r="A34" s="340">
        <v>3</v>
      </c>
      <c r="B34" s="825" t="s">
        <v>212</v>
      </c>
      <c r="C34" s="826"/>
      <c r="D34" s="341">
        <v>1.5</v>
      </c>
      <c r="E34" s="827" t="s">
        <v>189</v>
      </c>
      <c r="F34" s="828"/>
      <c r="G34" s="342">
        <v>2</v>
      </c>
      <c r="H34" s="798" t="s">
        <v>213</v>
      </c>
      <c r="I34" s="799"/>
      <c r="J34" s="325"/>
      <c r="K34" s="325"/>
      <c r="L34" s="325"/>
    </row>
    <row r="35" spans="1:12" ht="20">
      <c r="A35" s="331"/>
      <c r="B35" s="829" t="s">
        <v>214</v>
      </c>
      <c r="C35" s="830"/>
      <c r="D35" s="366">
        <v>4</v>
      </c>
      <c r="E35" s="831" t="s">
        <v>215</v>
      </c>
      <c r="F35" s="832"/>
      <c r="G35" s="344">
        <v>3</v>
      </c>
      <c r="H35" s="325"/>
      <c r="I35" s="325"/>
      <c r="J35" s="325"/>
      <c r="K35" s="325"/>
      <c r="L35" s="325"/>
    </row>
    <row r="36" spans="1:12" ht="20">
      <c r="A36" s="331"/>
      <c r="B36" s="829" t="s">
        <v>161</v>
      </c>
      <c r="C36" s="830"/>
      <c r="D36" s="343">
        <v>2</v>
      </c>
      <c r="E36" s="827" t="s">
        <v>233</v>
      </c>
      <c r="F36" s="828"/>
      <c r="G36" s="344">
        <v>2</v>
      </c>
      <c r="H36" s="325"/>
      <c r="I36" s="325"/>
      <c r="J36" s="325"/>
      <c r="K36" s="325"/>
      <c r="L36" s="325"/>
    </row>
    <row r="37" spans="1:12" ht="20">
      <c r="A37" s="331"/>
      <c r="B37" s="829" t="s">
        <v>125</v>
      </c>
      <c r="C37" s="830"/>
      <c r="D37" s="343">
        <v>4</v>
      </c>
      <c r="E37" s="827" t="s">
        <v>234</v>
      </c>
      <c r="F37" s="828"/>
      <c r="G37" s="344">
        <v>3</v>
      </c>
      <c r="H37" s="798" t="s">
        <v>195</v>
      </c>
      <c r="I37" s="799"/>
      <c r="J37" s="799"/>
      <c r="K37" s="325"/>
      <c r="L37" s="325"/>
    </row>
    <row r="38" spans="1:12" ht="42" customHeight="1">
      <c r="A38" s="331"/>
      <c r="B38" s="810" t="s">
        <v>149</v>
      </c>
      <c r="C38" s="811"/>
      <c r="D38" s="349">
        <v>8</v>
      </c>
      <c r="E38" s="816" t="s">
        <v>216</v>
      </c>
      <c r="F38" s="821"/>
      <c r="G38" s="367">
        <v>5</v>
      </c>
      <c r="H38" s="814" t="s">
        <v>217</v>
      </c>
      <c r="I38" s="818"/>
      <c r="J38" s="818"/>
      <c r="K38" s="818"/>
      <c r="L38" s="818"/>
    </row>
    <row r="39" spans="1:12" ht="48" customHeight="1">
      <c r="A39" s="331"/>
      <c r="B39" s="810" t="s">
        <v>218</v>
      </c>
      <c r="C39" s="811"/>
      <c r="D39" s="349">
        <v>4</v>
      </c>
      <c r="E39" s="812" t="s">
        <v>219</v>
      </c>
      <c r="F39" s="813"/>
      <c r="G39" s="367">
        <v>3</v>
      </c>
      <c r="H39" s="814" t="s">
        <v>217</v>
      </c>
      <c r="I39" s="815"/>
      <c r="J39" s="815"/>
      <c r="K39" s="326"/>
      <c r="L39" s="326"/>
    </row>
    <row r="40" spans="1:12" ht="58.5" customHeight="1">
      <c r="A40" s="360"/>
      <c r="B40" s="810" t="s">
        <v>220</v>
      </c>
      <c r="C40" s="811"/>
      <c r="D40" s="349">
        <v>3</v>
      </c>
      <c r="E40" s="816" t="s">
        <v>221</v>
      </c>
      <c r="F40" s="817"/>
      <c r="G40" s="368">
        <v>3</v>
      </c>
      <c r="H40" s="814" t="s">
        <v>195</v>
      </c>
      <c r="I40" s="818"/>
      <c r="J40" s="818"/>
      <c r="K40" s="818"/>
      <c r="L40" s="818"/>
    </row>
    <row r="41" spans="1:12" ht="51" customHeight="1" thickBot="1">
      <c r="A41" s="331"/>
      <c r="B41" s="806" t="s">
        <v>222</v>
      </c>
      <c r="C41" s="807"/>
      <c r="D41" s="345">
        <v>3.5</v>
      </c>
      <c r="E41" s="808" t="s">
        <v>189</v>
      </c>
      <c r="F41" s="809"/>
      <c r="G41" s="346"/>
      <c r="H41" s="325"/>
      <c r="I41" s="325"/>
      <c r="J41" s="325"/>
      <c r="K41" s="325"/>
      <c r="L41" s="325"/>
    </row>
    <row r="42" spans="1:12" ht="20">
      <c r="A42" s="329"/>
      <c r="B42" s="785" t="s">
        <v>73</v>
      </c>
      <c r="C42" s="786"/>
      <c r="D42" s="791">
        <f>SUM(D34:D41)</f>
        <v>30</v>
      </c>
      <c r="E42" s="369" t="s">
        <v>242</v>
      </c>
      <c r="F42" s="370">
        <v>3</v>
      </c>
      <c r="G42" s="794">
        <f>SUM(G34:G41)</f>
        <v>21</v>
      </c>
      <c r="H42" s="325"/>
      <c r="I42" s="325"/>
      <c r="J42" s="325"/>
      <c r="K42" s="325"/>
      <c r="L42" s="325"/>
    </row>
    <row r="43" spans="1:12" ht="20">
      <c r="A43" s="331"/>
      <c r="B43" s="787"/>
      <c r="C43" s="788"/>
      <c r="D43" s="792"/>
      <c r="E43" s="371" t="s">
        <v>241</v>
      </c>
      <c r="F43" s="372">
        <v>5</v>
      </c>
      <c r="G43" s="795"/>
      <c r="H43" s="325"/>
      <c r="I43" s="325"/>
      <c r="J43" s="325"/>
      <c r="K43" s="325"/>
      <c r="L43" s="325"/>
    </row>
    <row r="44" spans="1:12" ht="20.5" thickBot="1">
      <c r="A44" s="332"/>
      <c r="B44" s="789"/>
      <c r="C44" s="790"/>
      <c r="D44" s="793"/>
      <c r="E44" s="373"/>
      <c r="F44" s="374"/>
      <c r="G44" s="796"/>
      <c r="H44" s="325"/>
      <c r="I44" s="325"/>
      <c r="J44" s="325"/>
      <c r="K44" s="325"/>
      <c r="L44" s="325"/>
    </row>
    <row r="45" spans="1:12" ht="20">
      <c r="A45" s="340">
        <v>4</v>
      </c>
      <c r="B45" s="804" t="s">
        <v>95</v>
      </c>
      <c r="C45" s="805"/>
      <c r="D45" s="375">
        <v>9</v>
      </c>
      <c r="E45" s="802" t="s">
        <v>189</v>
      </c>
      <c r="F45" s="803"/>
      <c r="G45" s="376"/>
      <c r="H45" s="798" t="s">
        <v>223</v>
      </c>
      <c r="I45" s="799"/>
      <c r="J45" s="325"/>
      <c r="K45" s="325"/>
      <c r="L45" s="325"/>
    </row>
    <row r="46" spans="1:12" ht="20.5" thickBot="1">
      <c r="A46" s="331"/>
      <c r="B46" s="800" t="s">
        <v>58</v>
      </c>
      <c r="C46" s="801"/>
      <c r="D46" s="345">
        <v>21</v>
      </c>
      <c r="E46" s="802"/>
      <c r="F46" s="803"/>
      <c r="G46" s="346"/>
      <c r="H46" s="325"/>
      <c r="I46" s="325"/>
      <c r="J46" s="325"/>
      <c r="K46" s="325"/>
      <c r="L46" s="325"/>
    </row>
    <row r="47" spans="1:12" ht="15.5">
      <c r="A47" s="329"/>
      <c r="B47" s="785" t="s">
        <v>73</v>
      </c>
      <c r="C47" s="786"/>
      <c r="D47" s="791" t="s">
        <v>117</v>
      </c>
      <c r="E47" s="354" t="s">
        <v>198</v>
      </c>
      <c r="F47" s="355"/>
      <c r="G47" s="794">
        <f>SUM(G45:G46)</f>
        <v>0</v>
      </c>
      <c r="H47" s="330"/>
      <c r="I47" s="330"/>
      <c r="J47" s="330"/>
      <c r="K47" s="330"/>
      <c r="L47" s="330"/>
    </row>
    <row r="48" spans="1:12" ht="15.5">
      <c r="A48" s="331"/>
      <c r="B48" s="787"/>
      <c r="C48" s="788"/>
      <c r="D48" s="792"/>
      <c r="E48" s="356" t="s">
        <v>240</v>
      </c>
      <c r="F48" s="357">
        <v>1</v>
      </c>
      <c r="G48" s="795"/>
      <c r="H48" s="330"/>
      <c r="I48" s="330"/>
      <c r="J48" s="330"/>
      <c r="K48" s="330"/>
      <c r="L48" s="330"/>
    </row>
    <row r="49" spans="1:12" ht="16" thickBot="1">
      <c r="A49" s="332"/>
      <c r="B49" s="789"/>
      <c r="C49" s="790"/>
      <c r="D49" s="793"/>
      <c r="E49" s="358"/>
      <c r="F49" s="359"/>
      <c r="G49" s="796"/>
      <c r="H49" s="330"/>
      <c r="I49" s="330"/>
      <c r="J49" s="330"/>
      <c r="K49" s="330"/>
      <c r="L49" s="330"/>
    </row>
    <row r="50" spans="1:12" ht="15.5">
      <c r="A50" s="329"/>
      <c r="B50" s="785" t="s">
        <v>224</v>
      </c>
      <c r="C50" s="786"/>
      <c r="D50" s="791">
        <v>120</v>
      </c>
      <c r="E50" s="354" t="s">
        <v>238</v>
      </c>
      <c r="F50" s="355">
        <v>9</v>
      </c>
      <c r="G50" s="794"/>
      <c r="H50" s="330"/>
      <c r="I50" s="330"/>
      <c r="J50" s="330"/>
      <c r="K50" s="330"/>
      <c r="L50" s="330"/>
    </row>
    <row r="51" spans="1:12" ht="15.5">
      <c r="A51" s="331"/>
      <c r="B51" s="787"/>
      <c r="C51" s="788"/>
      <c r="D51" s="792"/>
      <c r="E51" s="356" t="s">
        <v>239</v>
      </c>
      <c r="F51" s="357">
        <v>15</v>
      </c>
      <c r="G51" s="795"/>
      <c r="H51" s="330"/>
      <c r="I51" s="330"/>
      <c r="J51" s="330"/>
      <c r="K51" s="330"/>
      <c r="L51" s="330"/>
    </row>
    <row r="52" spans="1:12" ht="16" thickBot="1">
      <c r="A52" s="332"/>
      <c r="B52" s="789"/>
      <c r="C52" s="790"/>
      <c r="D52" s="793"/>
      <c r="E52" s="358"/>
      <c r="F52" s="377"/>
      <c r="G52" s="796"/>
      <c r="H52" s="330"/>
      <c r="I52" s="330"/>
      <c r="J52" s="330"/>
      <c r="K52" s="330"/>
      <c r="L52" s="330"/>
    </row>
    <row r="53" spans="1:12" ht="15.5">
      <c r="A53" s="333"/>
      <c r="B53" s="334"/>
      <c r="C53" s="334"/>
      <c r="D53" s="334"/>
      <c r="E53" s="334"/>
      <c r="F53" s="334"/>
      <c r="G53" s="334"/>
    </row>
    <row r="54" spans="1:12" ht="18">
      <c r="A54" s="335"/>
      <c r="B54" s="336"/>
      <c r="C54" s="336"/>
      <c r="D54" s="336"/>
      <c r="E54" s="337"/>
      <c r="F54" s="337"/>
      <c r="G54" s="337"/>
      <c r="H54" s="338"/>
      <c r="I54" s="339"/>
      <c r="J54" s="339"/>
      <c r="K54" s="339"/>
      <c r="L54" s="339"/>
    </row>
    <row r="55" spans="1:12" ht="15.5">
      <c r="A55" s="333"/>
      <c r="B55" s="334" t="s">
        <v>225</v>
      </c>
      <c r="C55" s="334"/>
      <c r="D55" s="334"/>
      <c r="E55" s="797" t="s">
        <v>226</v>
      </c>
      <c r="F55" s="797"/>
      <c r="G55" s="797"/>
      <c r="H55" s="339"/>
      <c r="I55" s="339"/>
      <c r="J55" s="339"/>
      <c r="K55" s="339"/>
      <c r="L55" s="339"/>
    </row>
  </sheetData>
  <mergeCells count="98">
    <mergeCell ref="H9:I11"/>
    <mergeCell ref="B10:G10"/>
    <mergeCell ref="B11:C11"/>
    <mergeCell ref="E11:F11"/>
    <mergeCell ref="A1:F1"/>
    <mergeCell ref="A2:F2"/>
    <mergeCell ref="B3:F3"/>
    <mergeCell ref="B4:F4"/>
    <mergeCell ref="A5:F5"/>
    <mergeCell ref="A6:F6"/>
    <mergeCell ref="A7:F7"/>
    <mergeCell ref="B8:C8"/>
    <mergeCell ref="E8:F8"/>
    <mergeCell ref="B9:C9"/>
    <mergeCell ref="E9:F9"/>
    <mergeCell ref="B12:C12"/>
    <mergeCell ref="E12:F12"/>
    <mergeCell ref="B13:C13"/>
    <mergeCell ref="E13:F13"/>
    <mergeCell ref="B14:C14"/>
    <mergeCell ref="E14:F14"/>
    <mergeCell ref="B15:C15"/>
    <mergeCell ref="E15:F15"/>
    <mergeCell ref="H15:K15"/>
    <mergeCell ref="B16:C16"/>
    <mergeCell ref="E16:F16"/>
    <mergeCell ref="H16:K16"/>
    <mergeCell ref="H22:I22"/>
    <mergeCell ref="B17:C17"/>
    <mergeCell ref="E17:F17"/>
    <mergeCell ref="H17:L17"/>
    <mergeCell ref="B18:C18"/>
    <mergeCell ref="E18:F18"/>
    <mergeCell ref="H18:L18"/>
    <mergeCell ref="B19:C21"/>
    <mergeCell ref="D19:D21"/>
    <mergeCell ref="G19:G21"/>
    <mergeCell ref="B22:C22"/>
    <mergeCell ref="E22:F22"/>
    <mergeCell ref="H26:K26"/>
    <mergeCell ref="B27:C27"/>
    <mergeCell ref="E27:F27"/>
    <mergeCell ref="H27:K27"/>
    <mergeCell ref="B23:C23"/>
    <mergeCell ref="E23:F23"/>
    <mergeCell ref="B24:C24"/>
    <mergeCell ref="E24:F24"/>
    <mergeCell ref="H24:L24"/>
    <mergeCell ref="B25:C25"/>
    <mergeCell ref="E25:F25"/>
    <mergeCell ref="H25:L25"/>
    <mergeCell ref="B30:C32"/>
    <mergeCell ref="D30:D32"/>
    <mergeCell ref="G30:G32"/>
    <mergeCell ref="B26:C26"/>
    <mergeCell ref="E26:F26"/>
    <mergeCell ref="B28:C28"/>
    <mergeCell ref="E28:F28"/>
    <mergeCell ref="H28:L28"/>
    <mergeCell ref="B29:C29"/>
    <mergeCell ref="E29:F29"/>
    <mergeCell ref="B38:C38"/>
    <mergeCell ref="E38:F38"/>
    <mergeCell ref="H38:L38"/>
    <mergeCell ref="A33:G33"/>
    <mergeCell ref="B34:C34"/>
    <mergeCell ref="E34:F34"/>
    <mergeCell ref="H34:I34"/>
    <mergeCell ref="B35:C35"/>
    <mergeCell ref="E35:F35"/>
    <mergeCell ref="B36:C36"/>
    <mergeCell ref="E36:F36"/>
    <mergeCell ref="B37:C37"/>
    <mergeCell ref="E37:F37"/>
    <mergeCell ref="H37:J37"/>
    <mergeCell ref="B39:C39"/>
    <mergeCell ref="E39:F39"/>
    <mergeCell ref="H39:J39"/>
    <mergeCell ref="B40:C40"/>
    <mergeCell ref="E40:F40"/>
    <mergeCell ref="H40:L40"/>
    <mergeCell ref="B41:C41"/>
    <mergeCell ref="E41:F41"/>
    <mergeCell ref="B42:C44"/>
    <mergeCell ref="D42:D44"/>
    <mergeCell ref="G42:G44"/>
    <mergeCell ref="B50:C52"/>
    <mergeCell ref="D50:D52"/>
    <mergeCell ref="G50:G52"/>
    <mergeCell ref="E55:G55"/>
    <mergeCell ref="H45:I45"/>
    <mergeCell ref="B46:C46"/>
    <mergeCell ref="E46:F46"/>
    <mergeCell ref="B47:C49"/>
    <mergeCell ref="D47:D49"/>
    <mergeCell ref="G47:G49"/>
    <mergeCell ref="B45:C45"/>
    <mergeCell ref="E45:F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Маг наукові</vt:lpstr>
      <vt:lpstr>семестровка</vt:lpstr>
      <vt:lpstr>'Маг наукові'!Область_печати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as_romashko@ukr.net</cp:lastModifiedBy>
  <cp:lastPrinted>2020-03-21T15:22:31Z</cp:lastPrinted>
  <dcterms:created xsi:type="dcterms:W3CDTF">2020-01-20T12:14:55Z</dcterms:created>
  <dcterms:modified xsi:type="dcterms:W3CDTF">2020-05-11T07:51:25Z</dcterms:modified>
</cp:coreProperties>
</file>