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25" windowHeight="11025" activeTab="2"/>
  </bookViews>
  <sheets>
    <sheet name="РНП Маг КВМ ОНП 1к" sheetId="1" r:id="rId1"/>
    <sheet name="РНП Маг КВМ ОПП 1k " sheetId="2" r:id="rId2"/>
    <sheet name="Маг ОПП  2к" sheetId="3" r:id="rId3"/>
    <sheet name="Маг ONP 2 k " sheetId="4" r:id="rId4"/>
  </sheets>
  <definedNames>
    <definedName name="_xlnm.Print_Area" localSheetId="3">'Маг ONP 2 k '!$A$1:$BM$97</definedName>
    <definedName name="_xlnm.Print_Area" localSheetId="2">'Маг ОПП  2к'!$A$1:$BF$68</definedName>
    <definedName name="_xlnm.Print_Area" localSheetId="0">'РНП Маг КВМ ОНП 1к'!$A$1:$AP$104</definedName>
    <definedName name="_xlnm.Print_Area" localSheetId="1">'РНП Маг КВМ ОПП 1k '!$A$1:$AN$101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8" i="4"/>
  <c r="AA77" s="1"/>
  <c r="AP54"/>
  <c r="AP52"/>
  <c r="AP51"/>
  <c r="AP50"/>
  <c r="AP47"/>
  <c r="AV45"/>
  <c r="AV46" s="1"/>
  <c r="AQ45"/>
  <c r="AP45"/>
  <c r="BM44"/>
  <c r="BM45" s="1"/>
  <c r="BL44"/>
  <c r="BK44"/>
  <c r="BK45" s="1"/>
  <c r="BI44"/>
  <c r="BI45" s="1"/>
  <c r="BH44"/>
  <c r="BG44"/>
  <c r="BG45" s="1"/>
  <c r="BF44"/>
  <c r="BE44"/>
  <c r="BE45" s="1"/>
  <c r="BD44"/>
  <c r="BC44"/>
  <c r="BC45" s="1"/>
  <c r="BB44"/>
  <c r="BA44"/>
  <c r="BA45" s="1"/>
  <c r="AZ44"/>
  <c r="AY44"/>
  <c r="AY45" s="1"/>
  <c r="AX44"/>
  <c r="AW44"/>
  <c r="AW45" s="1"/>
  <c r="AW46" s="1"/>
  <c r="AU44"/>
  <c r="AU45" s="1"/>
  <c r="AU46" s="1"/>
  <c r="AT44"/>
  <c r="AT45" s="1"/>
  <c r="AT46" s="1"/>
  <c r="AS44"/>
  <c r="AS45" s="1"/>
  <c r="AS46" s="1"/>
  <c r="AR44"/>
  <c r="AR45" s="1"/>
  <c r="AR46" s="1"/>
  <c r="AO44"/>
  <c r="AO45" s="1"/>
  <c r="AN44"/>
  <c r="AN45" s="1"/>
  <c r="AM44"/>
  <c r="AM45" s="1"/>
  <c r="AL44"/>
  <c r="AL45" s="1"/>
  <c r="AK44"/>
  <c r="AK45" s="1"/>
  <c r="AJ44"/>
  <c r="AJ45" s="1"/>
  <c r="AI44"/>
  <c r="AI45" s="1"/>
  <c r="AH44"/>
  <c r="AH45" s="1"/>
  <c r="AG44"/>
  <c r="AG45" s="1"/>
  <c r="AF44"/>
  <c r="AF45" s="1"/>
  <c r="AE44"/>
  <c r="AE45" s="1"/>
  <c r="BJ43"/>
  <c r="BJ44" s="1"/>
  <c r="BJ45" s="1"/>
  <c r="BM40"/>
  <c r="BL40"/>
  <c r="BL45" s="1"/>
  <c r="BL46" s="1"/>
  <c r="BK40"/>
  <c r="BJ40"/>
  <c r="BI40"/>
  <c r="BH40"/>
  <c r="BH45" s="1"/>
  <c r="BG40"/>
  <c r="BF40"/>
  <c r="BF45" s="1"/>
  <c r="BE40"/>
  <c r="BD40"/>
  <c r="BD45" s="1"/>
  <c r="BC40"/>
  <c r="BB40"/>
  <c r="BB45" s="1"/>
  <c r="BA40"/>
  <c r="AZ40"/>
  <c r="AZ45" s="1"/>
  <c r="AY40"/>
  <c r="AX40"/>
  <c r="AX45" s="1"/>
  <c r="AO40"/>
  <c r="AN40"/>
  <c r="AM40"/>
  <c r="AL40"/>
  <c r="AK40"/>
  <c r="AJ40"/>
  <c r="AH40"/>
  <c r="AG40"/>
  <c r="AF40"/>
  <c r="AE40"/>
  <c r="AW35"/>
  <c r="AV35"/>
  <c r="AU35"/>
  <c r="AT35"/>
  <c r="AS35"/>
  <c r="AR35"/>
  <c r="AQ35"/>
  <c r="AQ46" s="1"/>
  <c r="BM34"/>
  <c r="BM35" s="1"/>
  <c r="BL34"/>
  <c r="BL35" s="1"/>
  <c r="BK34"/>
  <c r="BK35" s="1"/>
  <c r="BI34"/>
  <c r="BI35" s="1"/>
  <c r="BH34"/>
  <c r="BH35" s="1"/>
  <c r="BG34"/>
  <c r="BG35" s="1"/>
  <c r="BE34"/>
  <c r="BE35" s="1"/>
  <c r="BD34"/>
  <c r="BD35" s="1"/>
  <c r="BC34"/>
  <c r="BC35" s="1"/>
  <c r="BA34"/>
  <c r="BA35" s="1"/>
  <c r="AZ34"/>
  <c r="AZ35" s="1"/>
  <c r="AY34"/>
  <c r="AY35" s="1"/>
  <c r="AP34"/>
  <c r="AP35" s="1"/>
  <c r="AN34"/>
  <c r="AL34"/>
  <c r="AL35" s="1"/>
  <c r="AJ34"/>
  <c r="AJ35" s="1"/>
  <c r="AH34"/>
  <c r="AH35" s="1"/>
  <c r="AE34"/>
  <c r="AE35" s="1"/>
  <c r="BJ33"/>
  <c r="BF33"/>
  <c r="BB33"/>
  <c r="AX33"/>
  <c r="AM33"/>
  <c r="AK33"/>
  <c r="AI33"/>
  <c r="AG33"/>
  <c r="AF33"/>
  <c r="AO33" s="1"/>
  <c r="BJ32"/>
  <c r="BF32"/>
  <c r="BB32"/>
  <c r="AX32"/>
  <c r="AM32"/>
  <c r="AK32"/>
  <c r="AI32"/>
  <c r="AG32"/>
  <c r="AF32"/>
  <c r="AO32" s="1"/>
  <c r="BJ31"/>
  <c r="BJ34" s="1"/>
  <c r="BF31"/>
  <c r="BF34" s="1"/>
  <c r="BB31"/>
  <c r="BB34" s="1"/>
  <c r="AX31"/>
  <c r="AX34" s="1"/>
  <c r="AM31"/>
  <c r="AM34" s="1"/>
  <c r="AK31"/>
  <c r="AK34" s="1"/>
  <c r="AI31"/>
  <c r="AI34" s="1"/>
  <c r="AG31"/>
  <c r="AG34" s="1"/>
  <c r="AF31"/>
  <c r="AF34" s="1"/>
  <c r="BM29"/>
  <c r="BL29"/>
  <c r="BK29"/>
  <c r="BI29"/>
  <c r="BH29"/>
  <c r="BG29"/>
  <c r="BE29"/>
  <c r="BD29"/>
  <c r="BC29"/>
  <c r="BA29"/>
  <c r="AZ29"/>
  <c r="AY29"/>
  <c r="AP29"/>
  <c r="AN29"/>
  <c r="AL29"/>
  <c r="AJ29"/>
  <c r="AH29"/>
  <c r="AE29"/>
  <c r="BJ28"/>
  <c r="BF28"/>
  <c r="BB28"/>
  <c r="AX28"/>
  <c r="AM28"/>
  <c r="AK28"/>
  <c r="AI28"/>
  <c r="AG28"/>
  <c r="AF28"/>
  <c r="AO28" s="1"/>
  <c r="BJ27"/>
  <c r="BJ29" s="1"/>
  <c r="BF27"/>
  <c r="BF29" s="1"/>
  <c r="BB27"/>
  <c r="BB29" s="1"/>
  <c r="AX27"/>
  <c r="AX29" s="1"/>
  <c r="AM27"/>
  <c r="AM29" s="1"/>
  <c r="AK27"/>
  <c r="AK29" s="1"/>
  <c r="AI27"/>
  <c r="AI29" s="1"/>
  <c r="AG27"/>
  <c r="AG29" s="1"/>
  <c r="AF27"/>
  <c r="AF29" s="1"/>
  <c r="BI25"/>
  <c r="BH25"/>
  <c r="BG25"/>
  <c r="BA25"/>
  <c r="AZ25"/>
  <c r="AY25"/>
  <c r="AL25"/>
  <c r="AK25"/>
  <c r="AJ25"/>
  <c r="AI25"/>
  <c r="AH25"/>
  <c r="AE25"/>
  <c r="BF24"/>
  <c r="AX24"/>
  <c r="AX25" s="1"/>
  <c r="AM24"/>
  <c r="AG24"/>
  <c r="AN24" s="1"/>
  <c r="AF24"/>
  <c r="AO24" s="1"/>
  <c r="BF23"/>
  <c r="BF25" s="1"/>
  <c r="AX23"/>
  <c r="AM23"/>
  <c r="AM25" s="1"/>
  <c r="AG23"/>
  <c r="AG25" s="1"/>
  <c r="AF23"/>
  <c r="AO23" s="1"/>
  <c r="AO25" s="1"/>
  <c r="AA56" i="3"/>
  <c r="AA55"/>
  <c r="AA54"/>
  <c r="AA58" s="1"/>
  <c r="BE31"/>
  <c r="BD31"/>
  <c r="BC31"/>
  <c r="BA31"/>
  <c r="AZ31"/>
  <c r="AY31"/>
  <c r="AM31"/>
  <c r="AL31"/>
  <c r="AJ31"/>
  <c r="AH31"/>
  <c r="AE31"/>
  <c r="BB30"/>
  <c r="AX30"/>
  <c r="AI30"/>
  <c r="AG30"/>
  <c r="AN30" s="1"/>
  <c r="AF30"/>
  <c r="AO30" s="1"/>
  <c r="BB29"/>
  <c r="AX29"/>
  <c r="AI29"/>
  <c r="AG29"/>
  <c r="AN29" s="1"/>
  <c r="AF29"/>
  <c r="AO29" s="1"/>
  <c r="BB28"/>
  <c r="AX28"/>
  <c r="AI28"/>
  <c r="AG28"/>
  <c r="AN28" s="1"/>
  <c r="AF28"/>
  <c r="AO28" s="1"/>
  <c r="BB27"/>
  <c r="BB31" s="1"/>
  <c r="AX27"/>
  <c r="AX31" s="1"/>
  <c r="AK27"/>
  <c r="AK31" s="1"/>
  <c r="AI27"/>
  <c r="AN27" s="1"/>
  <c r="AG27"/>
  <c r="AG31" s="1"/>
  <c r="AF27"/>
  <c r="AF31" s="1"/>
  <c r="Y72" i="2"/>
  <c r="Y71"/>
  <c r="Y69"/>
  <c r="Y68"/>
  <c r="Y65"/>
  <c r="AJ63"/>
  <c r="AI63"/>
  <c r="AH63"/>
  <c r="AG63"/>
  <c r="AF63"/>
  <c r="AE63"/>
  <c r="AD63"/>
  <c r="AC63"/>
  <c r="AB63"/>
  <c r="AB64" s="1"/>
  <c r="AA63"/>
  <c r="AA64" s="1"/>
  <c r="Z63"/>
  <c r="Z64" s="1"/>
  <c r="Y63"/>
  <c r="Y64" s="1"/>
  <c r="AN62"/>
  <c r="AN63" s="1"/>
  <c r="AM62"/>
  <c r="AM63" s="1"/>
  <c r="AL62"/>
  <c r="AL63" s="1"/>
  <c r="W62"/>
  <c r="W63" s="1"/>
  <c r="V62"/>
  <c r="V63" s="1"/>
  <c r="U62"/>
  <c r="U63" s="1"/>
  <c r="T62"/>
  <c r="T63" s="1"/>
  <c r="S62"/>
  <c r="S63" s="1"/>
  <c r="R62"/>
  <c r="R63" s="1"/>
  <c r="Q62"/>
  <c r="Q63" s="1"/>
  <c r="N62"/>
  <c r="N63" s="1"/>
  <c r="AK61"/>
  <c r="P61"/>
  <c r="O61"/>
  <c r="X61" s="1"/>
  <c r="AK60"/>
  <c r="P60"/>
  <c r="O60"/>
  <c r="X60" s="1"/>
  <c r="AK59"/>
  <c r="P59"/>
  <c r="O59"/>
  <c r="X59" s="1"/>
  <c r="AK57"/>
  <c r="P57"/>
  <c r="O57"/>
  <c r="X57" s="1"/>
  <c r="AK56"/>
  <c r="P56"/>
  <c r="O56"/>
  <c r="X56" s="1"/>
  <c r="AK55"/>
  <c r="AK62" s="1"/>
  <c r="AK63" s="1"/>
  <c r="P55"/>
  <c r="P62" s="1"/>
  <c r="P63" s="1"/>
  <c r="O55"/>
  <c r="X55" s="1"/>
  <c r="X53"/>
  <c r="O53"/>
  <c r="X52"/>
  <c r="O52"/>
  <c r="X51"/>
  <c r="O51"/>
  <c r="X49"/>
  <c r="O49"/>
  <c r="X48"/>
  <c r="O48"/>
  <c r="X47"/>
  <c r="O47"/>
  <c r="X45"/>
  <c r="O45"/>
  <c r="X44"/>
  <c r="O44"/>
  <c r="O62" s="1"/>
  <c r="O63" s="1"/>
  <c r="AB40"/>
  <c r="AA40"/>
  <c r="Z40"/>
  <c r="Y40"/>
  <c r="AM39"/>
  <c r="AM40" s="1"/>
  <c r="AK39"/>
  <c r="AI39"/>
  <c r="AI40" s="1"/>
  <c r="AH39"/>
  <c r="AH40" s="1"/>
  <c r="AG39"/>
  <c r="X39"/>
  <c r="S39"/>
  <c r="S40" s="1"/>
  <c r="Q39"/>
  <c r="Q40" s="1"/>
  <c r="P39"/>
  <c r="O39"/>
  <c r="N39"/>
  <c r="N40" s="1"/>
  <c r="AN35"/>
  <c r="AN40" s="1"/>
  <c r="AM35"/>
  <c r="AL35"/>
  <c r="AL40" s="1"/>
  <c r="AJ35"/>
  <c r="AJ40" s="1"/>
  <c r="AI35"/>
  <c r="AH35"/>
  <c r="AG35"/>
  <c r="X35"/>
  <c r="W35"/>
  <c r="W40" s="1"/>
  <c r="V35"/>
  <c r="U35"/>
  <c r="U40" s="1"/>
  <c r="T35"/>
  <c r="S35"/>
  <c r="R35"/>
  <c r="Q35"/>
  <c r="P35"/>
  <c r="O35"/>
  <c r="N35"/>
  <c r="AK34"/>
  <c r="AK33"/>
  <c r="AK32"/>
  <c r="AK31"/>
  <c r="AK30"/>
  <c r="AK35" s="1"/>
  <c r="AN28"/>
  <c r="AM28"/>
  <c r="AL28"/>
  <c r="AJ28"/>
  <c r="AI28"/>
  <c r="AH28"/>
  <c r="AF28"/>
  <c r="AF40" s="1"/>
  <c r="AE28"/>
  <c r="AE40" s="1"/>
  <c r="AD28"/>
  <c r="AD40" s="1"/>
  <c r="AC28"/>
  <c r="AC40" s="1"/>
  <c r="W28"/>
  <c r="U28"/>
  <c r="S28"/>
  <c r="Q28"/>
  <c r="N28"/>
  <c r="AK27"/>
  <c r="AG27"/>
  <c r="T27"/>
  <c r="R27"/>
  <c r="P27"/>
  <c r="O27"/>
  <c r="X27" s="1"/>
  <c r="AK26"/>
  <c r="AG26"/>
  <c r="T26"/>
  <c r="R26"/>
  <c r="P26"/>
  <c r="O26"/>
  <c r="X26" s="1"/>
  <c r="AK25"/>
  <c r="AK28" s="1"/>
  <c r="AG25"/>
  <c r="T25"/>
  <c r="R25"/>
  <c r="P25"/>
  <c r="P28" s="1"/>
  <c r="O25"/>
  <c r="X25" s="1"/>
  <c r="AG24"/>
  <c r="V24"/>
  <c r="V28" s="1"/>
  <c r="T24"/>
  <c r="T28" s="1"/>
  <c r="R24"/>
  <c r="R28" s="1"/>
  <c r="O24"/>
  <c r="X24" s="1"/>
  <c r="X28" s="1"/>
  <c r="AG23"/>
  <c r="AG28" s="1"/>
  <c r="O23"/>
  <c r="O28" s="1"/>
  <c r="AI35" i="4" l="1"/>
  <c r="AM35"/>
  <c r="AM46" s="1"/>
  <c r="BB35"/>
  <c r="BJ35"/>
  <c r="BJ46" s="1"/>
  <c r="AZ46"/>
  <c r="BB46"/>
  <c r="BD46"/>
  <c r="BH46"/>
  <c r="AH46"/>
  <c r="AJ46"/>
  <c r="AL46"/>
  <c r="AY46"/>
  <c r="BA46"/>
  <c r="BC46"/>
  <c r="BE46"/>
  <c r="BG46"/>
  <c r="BI46"/>
  <c r="AP46"/>
  <c r="AG35"/>
  <c r="AK35"/>
  <c r="AX35"/>
  <c r="AX46" s="1"/>
  <c r="BF35"/>
  <c r="BF46" s="1"/>
  <c r="AN35"/>
  <c r="AN46" s="1"/>
  <c r="AE46"/>
  <c r="AG46"/>
  <c r="AI46"/>
  <c r="AK46"/>
  <c r="BK46"/>
  <c r="BM46"/>
  <c r="AN23"/>
  <c r="AN25" s="1"/>
  <c r="AF25"/>
  <c r="AF35" s="1"/>
  <c r="AF46" s="1"/>
  <c r="AO27"/>
  <c r="AO29" s="1"/>
  <c r="AO31"/>
  <c r="AO34" s="1"/>
  <c r="AO35" s="1"/>
  <c r="AO46" s="1"/>
  <c r="AN31" i="3"/>
  <c r="AO27"/>
  <c r="AO31" s="1"/>
  <c r="AI31"/>
  <c r="R40" i="2"/>
  <c r="T40"/>
  <c r="V40"/>
  <c r="P40"/>
  <c r="P64" s="1"/>
  <c r="AG40"/>
  <c r="X62"/>
  <c r="X63" s="1"/>
  <c r="Q64"/>
  <c r="S64"/>
  <c r="U64"/>
  <c r="W64"/>
  <c r="AM64"/>
  <c r="AC64"/>
  <c r="AE64"/>
  <c r="AG64"/>
  <c r="AI64"/>
  <c r="O40"/>
  <c r="X40"/>
  <c r="AK40"/>
  <c r="O64"/>
  <c r="AK64"/>
  <c r="N64"/>
  <c r="R64"/>
  <c r="T64"/>
  <c r="V64"/>
  <c r="AL64"/>
  <c r="AN64"/>
  <c r="AD64"/>
  <c r="AF64"/>
  <c r="AH64"/>
  <c r="AJ64"/>
  <c r="X64" l="1"/>
  <c r="AB41" i="1" l="1"/>
  <c r="AA41" l="1"/>
  <c r="AO63" l="1"/>
  <c r="AN63"/>
  <c r="AM63"/>
  <c r="V63" l="1"/>
  <c r="T63"/>
  <c r="R63"/>
  <c r="O63"/>
  <c r="AL62"/>
  <c r="Q62"/>
  <c r="P62"/>
  <c r="Y62" s="1"/>
  <c r="AL61"/>
  <c r="Q61"/>
  <c r="P61"/>
  <c r="AL60"/>
  <c r="Q60"/>
  <c r="P60"/>
  <c r="Y60" s="1"/>
  <c r="AL58"/>
  <c r="Q58"/>
  <c r="P58"/>
  <c r="AL57"/>
  <c r="Q57"/>
  <c r="P57"/>
  <c r="Y57" s="1"/>
  <c r="AL56"/>
  <c r="Q56"/>
  <c r="Q63" s="1"/>
  <c r="P56"/>
  <c r="P54"/>
  <c r="Y54" s="1"/>
  <c r="P53"/>
  <c r="Y53" s="1"/>
  <c r="P52"/>
  <c r="Y52" s="1"/>
  <c r="P50"/>
  <c r="Y50" s="1"/>
  <c r="P49"/>
  <c r="Y49" s="1"/>
  <c r="P48"/>
  <c r="Y48" s="1"/>
  <c r="P46"/>
  <c r="Y46" s="1"/>
  <c r="P45"/>
  <c r="Y45" s="1"/>
  <c r="T40"/>
  <c r="O40"/>
  <c r="AL39"/>
  <c r="Q39"/>
  <c r="P39"/>
  <c r="AH38"/>
  <c r="Q38"/>
  <c r="P38"/>
  <c r="Y38" s="1"/>
  <c r="Q40" l="1"/>
  <c r="P63"/>
  <c r="P40"/>
  <c r="Y56"/>
  <c r="Y63" s="1"/>
  <c r="AL63"/>
  <c r="Y58"/>
  <c r="Y61"/>
  <c r="Y39"/>
  <c r="Y40" s="1"/>
  <c r="Z69" l="1"/>
  <c r="Z70"/>
  <c r="Z72"/>
  <c r="Z66"/>
  <c r="Z64"/>
  <c r="AA64"/>
  <c r="AA65" s="1"/>
  <c r="AB64"/>
  <c r="AB65" s="1"/>
  <c r="AC64"/>
  <c r="AD64"/>
  <c r="AF64"/>
  <c r="AG64"/>
  <c r="AH64"/>
  <c r="AI64"/>
  <c r="AJ64"/>
  <c r="AK64"/>
  <c r="AM64"/>
  <c r="AN64"/>
  <c r="AO64"/>
  <c r="R64"/>
  <c r="S63"/>
  <c r="S64" s="1"/>
  <c r="T64"/>
  <c r="U63"/>
  <c r="U64" s="1"/>
  <c r="V64"/>
  <c r="W63"/>
  <c r="W64" s="1"/>
  <c r="X63"/>
  <c r="X64" s="1"/>
  <c r="O64"/>
  <c r="AN40"/>
  <c r="AM40"/>
  <c r="AK40"/>
  <c r="AJ40"/>
  <c r="AI40"/>
  <c r="Z41"/>
  <c r="Z65" s="1"/>
  <c r="AC41"/>
  <c r="R40"/>
  <c r="S40"/>
  <c r="U40"/>
  <c r="V40"/>
  <c r="W40"/>
  <c r="X40"/>
  <c r="AH40"/>
  <c r="AI36"/>
  <c r="AJ36"/>
  <c r="AK36"/>
  <c r="AM36"/>
  <c r="AN36"/>
  <c r="AO36"/>
  <c r="AL32"/>
  <c r="AL33"/>
  <c r="AL31"/>
  <c r="R36"/>
  <c r="S36"/>
  <c r="T36"/>
  <c r="U36"/>
  <c r="V36"/>
  <c r="W36"/>
  <c r="X36"/>
  <c r="O36"/>
  <c r="Q36"/>
  <c r="AC65" l="1"/>
  <c r="AL36"/>
  <c r="P36"/>
  <c r="AH36"/>
  <c r="P64"/>
  <c r="AL64"/>
  <c r="Q64"/>
  <c r="Y36"/>
  <c r="Y64" l="1"/>
  <c r="AE29"/>
  <c r="AE41" s="1"/>
  <c r="AE65" s="1"/>
  <c r="AF29"/>
  <c r="AF41" s="1"/>
  <c r="AF65" s="1"/>
  <c r="AG29"/>
  <c r="AG41" s="1"/>
  <c r="AG65" s="1"/>
  <c r="AI29"/>
  <c r="AI41" s="1"/>
  <c r="AI65" s="1"/>
  <c r="AJ29"/>
  <c r="AJ41" s="1"/>
  <c r="AJ65" s="1"/>
  <c r="AK29"/>
  <c r="AK41" s="1"/>
  <c r="AK65" s="1"/>
  <c r="AM29"/>
  <c r="AM41" s="1"/>
  <c r="AM65" s="1"/>
  <c r="AN29"/>
  <c r="AN65" s="1"/>
  <c r="AO29"/>
  <c r="AO41" s="1"/>
  <c r="AO65" s="1"/>
  <c r="AD29"/>
  <c r="AD41" s="1"/>
  <c r="AD65" s="1"/>
  <c r="R29"/>
  <c r="R41" s="1"/>
  <c r="R65" s="1"/>
  <c r="T29"/>
  <c r="V29"/>
  <c r="V41" s="1"/>
  <c r="V65" s="1"/>
  <c r="X29"/>
  <c r="X41" s="1"/>
  <c r="X65" s="1"/>
  <c r="O29"/>
  <c r="O41" s="1"/>
  <c r="O65" s="1"/>
  <c r="AL28"/>
  <c r="AH28"/>
  <c r="U28"/>
  <c r="S28"/>
  <c r="Q28"/>
  <c r="P28"/>
  <c r="AL27"/>
  <c r="AH27"/>
  <c r="U27"/>
  <c r="S27"/>
  <c r="Q27"/>
  <c r="P27"/>
  <c r="AL26"/>
  <c r="AL29" s="1"/>
  <c r="AL41" s="1"/>
  <c r="AL65" s="1"/>
  <c r="AH26"/>
  <c r="U26"/>
  <c r="S26"/>
  <c r="Q26"/>
  <c r="Q29" s="1"/>
  <c r="Q41" s="1"/>
  <c r="Q65" s="1"/>
  <c r="P26"/>
  <c r="AH25"/>
  <c r="W25"/>
  <c r="W29" s="1"/>
  <c r="W41" s="1"/>
  <c r="W65" s="1"/>
  <c r="U25"/>
  <c r="S25"/>
  <c r="S29" s="1"/>
  <c r="S41" s="1"/>
  <c r="S65" s="1"/>
  <c r="AH24"/>
  <c r="P25"/>
  <c r="Y25" s="1"/>
  <c r="P24"/>
  <c r="T41" l="1"/>
  <c r="T65" s="1"/>
  <c r="U29"/>
  <c r="U41" s="1"/>
  <c r="U65" s="1"/>
  <c r="P29"/>
  <c r="P41" s="1"/>
  <c r="P65" s="1"/>
  <c r="AH29"/>
  <c r="AH41" s="1"/>
  <c r="AH65" s="1"/>
  <c r="Y27"/>
  <c r="Y28"/>
  <c r="Y26"/>
  <c r="Y29" l="1"/>
  <c r="Y41" s="1"/>
  <c r="Y65" s="1"/>
</calcChain>
</file>

<file path=xl/sharedStrings.xml><?xml version="1.0" encoding="utf-8"?>
<sst xmlns="http://schemas.openxmlformats.org/spreadsheetml/2006/main" count="791" uniqueCount="294">
  <si>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</si>
  <si>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</si>
  <si>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Факультет (інститут)</t>
  </si>
  <si>
    <t xml:space="preserve">          ЗАТВЕРДЖУЮ</t>
  </si>
  <si>
    <t>Спеціальність (код і назва)</t>
  </si>
  <si>
    <t>-</t>
  </si>
  <si>
    <t>Форма навчання</t>
  </si>
  <si>
    <t xml:space="preserve">    Проректор  з навчальної роботи КПІ 
             ім. Ігоря Сікорського</t>
  </si>
  <si>
    <t>Термін навчання</t>
  </si>
  <si>
    <t>Освітній ступінь</t>
  </si>
  <si>
    <t>магістр</t>
  </si>
  <si>
    <t>Кваліфікація</t>
  </si>
  <si>
    <t>Випускова кафедра</t>
  </si>
  <si>
    <t xml:space="preserve">Освітні компоненти
(навчальні дисципліни, курсові проекти (роботи), практики, кваліфікаційна робота)
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</si>
  <si>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</si>
  <si>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</si>
  <si>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</si>
  <si>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</si>
  <si>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</si>
  <si>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</si>
  <si>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</si>
  <si>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</si>
  <si>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</si>
  <si>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</si>
  <si>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</si>
  <si>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</si>
  <si>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Курсові проекти</t>
  </si>
  <si>
    <t>Курсові  роботи</t>
  </si>
  <si>
    <t>РГР,РР,ГР</t>
  </si>
  <si>
    <t>ДКР</t>
  </si>
  <si>
    <t>Реферати</t>
  </si>
  <si>
    <t xml:space="preserve">Лекції  </t>
  </si>
  <si>
    <t>Індивідуальні заняття</t>
  </si>
  <si>
    <t>у тому числі</t>
  </si>
  <si>
    <t>за  НП</t>
  </si>
  <si>
    <t>Лекції</t>
  </si>
  <si>
    <t xml:space="preserve">Практичні 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</si>
  <si>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</si>
  <si>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</si>
  <si>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</si>
  <si>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І.3.Дослідницький (науковий) компонент </t>
  </si>
  <si>
    <t>Разом нормативних ОК циклу професійної підготовки</t>
  </si>
  <si>
    <t>ВСЬОГО  нормативних :</t>
  </si>
  <si>
    <t>2.ВИБІРКОВІ  освітні компоненти</t>
  </si>
  <si>
    <t>Разом вибіркових ОК циклу професійної підготовки:.</t>
  </si>
  <si>
    <t>ВСЬОГО  ВИБІРКОВИХ :</t>
  </si>
  <si>
    <t>Закальна кількість 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</si>
  <si>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</si>
  <si>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</si>
  <si>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</si>
  <si>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</si>
  <si>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</si>
  <si>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</si>
  <si>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</si>
  <si>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</si>
  <si>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</si>
  <si>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</si>
  <si>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</si>
  <si>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</si>
  <si>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</si>
  <si>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</si>
  <si>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</si>
  <si>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</si>
  <si>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</si>
  <si>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</si>
  <si>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</si>
  <si>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</si>
  <si>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</si>
  <si>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</si>
  <si>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</si>
  <si>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</si>
  <si>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</si>
  <si>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</si>
  <si>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</si>
  <si>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</si>
  <si>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</si>
  <si>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</si>
  <si>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</si>
  <si>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4</t>
  </si>
  <si>
    <t>усний 
екзамен</t>
  </si>
  <si>
    <t>0,5 хd  на  1 студ.</t>
  </si>
  <si>
    <t>письмовий 
екзамен</t>
  </si>
  <si>
    <t>4 х d х Г +0,5  на 1 студ.</t>
  </si>
  <si>
    <t>ЕК    (0,5 х d)</t>
  </si>
  <si>
    <t>0,5 х d</t>
  </si>
  <si>
    <t>Всього  годин</t>
  </si>
  <si>
    <t>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</si>
  <si>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</si>
  <si>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</si>
  <si>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d - кількість членів ЕК з даної кафедри</t>
  </si>
  <si>
    <t xml:space="preserve"> Директор інституту (декан факультету)</t>
  </si>
  <si>
    <t>(підпис)</t>
  </si>
  <si>
    <t>ПРИМІТКА: складається на кожний навчальний рік окремо відповідно до навчального плану.</t>
  </si>
  <si>
    <r>
      <t xml:space="preserve">"_____"_________________ </t>
    </r>
    <r>
      <rPr>
        <b/>
        <sz val="14"/>
        <rFont val="Arial"/>
        <family val="2"/>
        <charset val="204"/>
      </rPr>
      <t>2020р.</t>
    </r>
  </si>
  <si>
    <t>1</t>
  </si>
  <si>
    <t>11</t>
  </si>
  <si>
    <t>з урахуван. 
Інд занять</t>
  </si>
  <si>
    <t>Модульн.(темат.), контр.
роботи</t>
  </si>
  <si>
    <t>Лаб.раб.</t>
  </si>
  <si>
    <t>на 2020 / 2021 навчальний рік</t>
  </si>
  <si>
    <t>131 -  Прикладна механіка</t>
  </si>
  <si>
    <t>Конструювання машин</t>
  </si>
  <si>
    <t xml:space="preserve">____________Анатолій МЕЛЬНИЧЕНКО                                       </t>
  </si>
  <si>
    <t>Механіко-</t>
  </si>
  <si>
    <t>машинобудівний</t>
  </si>
  <si>
    <t>інститут</t>
  </si>
  <si>
    <t>Прак-ні
(комп.
практ)</t>
  </si>
  <si>
    <t xml:space="preserve">Лабора-торні
</t>
  </si>
  <si>
    <t>1 семестр</t>
  </si>
  <si>
    <t>2 семестр</t>
  </si>
  <si>
    <t>18  тижнів</t>
  </si>
  <si>
    <t>18 тижнів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</si>
  <si>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</si>
  <si>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</si>
  <si>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</si>
  <si>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</si>
  <si>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Інформаційного права та права інтелектуальної власності</t>
  </si>
  <si>
    <t>Основи інженерії та технології сталого розвитку суспільства</t>
  </si>
  <si>
    <t>Англійської мови технічного спрямування №2</t>
  </si>
  <si>
    <t xml:space="preserve">Динаміки і міцності машин та опору матеріалів </t>
  </si>
  <si>
    <t>1 рік 9 міс.</t>
  </si>
  <si>
    <t>1 курс</t>
  </si>
  <si>
    <t>Микола БОБИР</t>
  </si>
  <si>
    <t>Математичних методів системного аналізу</t>
  </si>
  <si>
    <t>№ п/п</t>
  </si>
  <si>
    <t>Інтелектуальна власність та патентознавство - 2.
Патентознавство та набуття прав</t>
  </si>
  <si>
    <t xml:space="preserve">Інтелектуальна власність та патентознавство - 1.
Право інтлектуальної власності </t>
  </si>
  <si>
    <t xml:space="preserve">Динаміка верстатів, роботів та машин, їх випробування та дослідження </t>
  </si>
  <si>
    <t>Процеси та обладнання фізико-хімічних методів обробки матеріалів</t>
  </si>
  <si>
    <t>Наукові дослідження складних технічних систем</t>
  </si>
  <si>
    <t>Курсовий проект з наукових досліджень складних технічних систем</t>
  </si>
  <si>
    <t>Проектування оснащення верстатів, роботів та машин</t>
  </si>
  <si>
    <t>МВ- 01 мн (2 + 0)</t>
  </si>
  <si>
    <t>В.о. завідувача кафедри</t>
  </si>
  <si>
    <t>(І.П.)</t>
  </si>
  <si>
    <t>магістр з інженерної механіки</t>
  </si>
  <si>
    <t>Ухвалено на засіданні Вченої ради  інституту (факультету),  ПРОТОКОЛ №7   від  24.02.2020р.</t>
  </si>
  <si>
    <t>Освітній компонент 2 з К-каталогу</t>
  </si>
  <si>
    <t>Освітній компонент 1 з К-каталогу</t>
  </si>
  <si>
    <t>Освітній компонент 4 з К-каталогу</t>
  </si>
  <si>
    <t>Технології комп'ютерного конструювання верстатів, роботів та машин</t>
  </si>
  <si>
    <t>Практикум з іншомовного наукового спілкування-1. Іншомовне професійне спілкування</t>
  </si>
  <si>
    <t>Управління проектами в наукоємному машинобудуванні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</si>
  <si>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</si>
  <si>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</si>
  <si>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Цільові пристрої та системи
маніпулювання технологічними об'єктами</t>
  </si>
  <si>
    <t>Інноваційні методи забезпечення показників працездатності верстатів, роботів та машин</t>
  </si>
  <si>
    <t>Нові технології в машинобудуванні</t>
  </si>
  <si>
    <t xml:space="preserve">Дослідження та використання аддитивних процесів у машинобудуванні </t>
  </si>
  <si>
    <t xml:space="preserve"> Принципи створення обладнання для аддитивних процесів</t>
  </si>
  <si>
    <t>Використання засобів 3D друку для виробництва елементів і конструкцій</t>
  </si>
  <si>
    <t xml:space="preserve">Системи керування верстатів, роботів та машин </t>
  </si>
  <si>
    <t>Способи програмування для управління верстатами з ЧПК</t>
  </si>
  <si>
    <t>Діагностування технологічного обладнання</t>
  </si>
  <si>
    <t>Гідро-пневмопривід верстатів, роботів та машин</t>
  </si>
  <si>
    <t>Конструювання і моделювання систем гідро-пневмоприводів</t>
  </si>
  <si>
    <t>Проектні  розрахунки систем гідропневмоприводів</t>
  </si>
  <si>
    <r>
      <t xml:space="preserve">(прийому  студентів </t>
    </r>
    <r>
      <rPr>
        <b/>
        <sz val="22"/>
        <rFont val="Arial Cyr"/>
        <charset val="204"/>
      </rPr>
      <t>2020 р.</t>
    </r>
    <r>
      <rPr>
        <sz val="22"/>
        <rFont val="Arial Cyr"/>
        <charset val="204"/>
      </rPr>
      <t>)</t>
    </r>
  </si>
  <si>
    <t>очна (денна)</t>
  </si>
  <si>
    <t xml:space="preserve"> Інноваційне конструювання обробного обладнання та спеціалізованих роботів</t>
  </si>
  <si>
    <t>Статистична динаміка машин</t>
  </si>
  <si>
    <t>2.1.  Цикл професійної підготовки ( Вибіркові освітні компоненти з факультетського/ кафедрального Каталогів)</t>
  </si>
  <si>
    <t>Освітній компонент 3 з К-каталогу</t>
  </si>
  <si>
    <t>Освітній компонент 5 з К-каталогу</t>
  </si>
  <si>
    <r>
      <t>за освітньо-науковою програмою магістерської підготовки  ( спеціалізацією)</t>
    </r>
    <r>
      <rPr>
        <b/>
        <sz val="22"/>
        <rFont val="Arial"/>
        <family val="2"/>
      </rPr>
      <t xml:space="preserve">                            </t>
    </r>
  </si>
  <si>
    <t>Олександр ОХРІМЕНКО</t>
  </si>
  <si>
    <t>(прийому  студентів 2020 р.)</t>
  </si>
  <si>
    <t xml:space="preserve">        ЗАТВЕРДЖУЮ</t>
  </si>
  <si>
    <t>Проректор  з навчальної роботи 
КПІ  ім. Ігоря Сікорського</t>
  </si>
  <si>
    <r>
      <t>за освітньо-професійною програмою магістерської підготовки  ( спеціалізацією)</t>
    </r>
    <r>
      <rPr>
        <b/>
        <sz val="20"/>
        <rFont val="Arial"/>
        <family val="2"/>
      </rPr>
      <t xml:space="preserve">                            </t>
    </r>
  </si>
  <si>
    <t>1 рік 4 міс.</t>
  </si>
  <si>
    <t>Розподіл аудиторних годин на тиждень за курсами і семестрами</t>
  </si>
  <si>
    <t xml:space="preserve">МВ-01мп (10)    </t>
  </si>
  <si>
    <t>Інтелектуальна власність та патентознав-ство - 2. Патентознавство та набуття прав</t>
  </si>
  <si>
    <t xml:space="preserve">Інтелектуальна власність та патентознав-ство - 1. Право інтлектуальної власності </t>
  </si>
  <si>
    <t>Практикум з іншомовного професійного спілкування</t>
  </si>
  <si>
    <t>Управління проектами в наукоємному
машинобудуванні</t>
  </si>
  <si>
    <t xml:space="preserve">Наукова робота за темою магістерської роботи - 1. Основи наукових досліджень </t>
  </si>
  <si>
    <t>Наукова робота за темою магістерської роботи - 2/1. Науково-дослідна робота за темою магістерської дисертації</t>
  </si>
  <si>
    <t xml:space="preserve">ВСЬОГО  нормативних : </t>
  </si>
  <si>
    <t>2.1.  Цикл професійної підготовки ( Вибіркові освітні комоненти з факультетського/ кафедрального Каталогів)</t>
  </si>
  <si>
    <t>Освітній компонент 1 з К-Каталогу</t>
  </si>
  <si>
    <t xml:space="preserve"> Інноваційне конструювання обробного обладнання та спеціалізованих роботів
</t>
  </si>
  <si>
    <t xml:space="preserve"> Цільові пристрої та системи маніпулювання технологічними об'єктами</t>
  </si>
  <si>
    <t>Освітній компонент 2 з К-Каталогу</t>
  </si>
  <si>
    <t xml:space="preserve">Інноваційні методи забезпечення показників працездатності верстатів, роботів та машин </t>
  </si>
  <si>
    <t xml:space="preserve">Статистична динаміка машин </t>
  </si>
  <si>
    <t xml:space="preserve"> Нові технології в машинобудуванні</t>
  </si>
  <si>
    <t>Освітній компонент 3 з К-Каталогу</t>
  </si>
  <si>
    <t>Принципи створення обладнання для аддитивних процесів</t>
  </si>
  <si>
    <t>Освітній компонент 4 з К-Каталогу</t>
  </si>
  <si>
    <t xml:space="preserve"> Системи керування верстатів, роботів та машин </t>
  </si>
  <si>
    <t>Освітній компонент 5 з К-Каталогу</t>
  </si>
  <si>
    <t xml:space="preserve"> Гідро-пневмопривід верстатів, роботів та машин</t>
  </si>
  <si>
    <t>МІНІСТЕРСТВО ОСВІТИ І НАУКИ УКРАЇНИ</t>
  </si>
  <si>
    <t>на 2020/ 2021  навчальний рік</t>
  </si>
  <si>
    <t>Проректор з навчальної роботи
КПІ ім. Ігоря Сікорського</t>
  </si>
  <si>
    <t xml:space="preserve">              (прийому  студентів 2019 р.)</t>
  </si>
  <si>
    <t>131 -Прикладна механіка</t>
  </si>
  <si>
    <r>
      <t>______________</t>
    </r>
    <r>
      <rPr>
        <b/>
        <sz val="36"/>
        <rFont val="Arial"/>
        <family val="2"/>
        <charset val="204"/>
      </rPr>
      <t>Анатолій МЕЛЬНИЧЕНКО</t>
    </r>
  </si>
  <si>
    <t>За освітньо-професійною програмою магістерської підготовки (спеціалізація)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</si>
  <si>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</si>
  <si>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t>денна</t>
  </si>
  <si>
    <t xml:space="preserve">                                     </t>
  </si>
  <si>
    <t>Найменування дисциплін</t>
  </si>
  <si>
    <t>2 курс</t>
  </si>
  <si>
    <t>МВ-91мп (12+0)</t>
  </si>
  <si>
    <t>Модульн.(темат.), контр.роботи</t>
  </si>
  <si>
    <t>3 семестр</t>
  </si>
  <si>
    <t>4 семестр</t>
  </si>
  <si>
    <t>Практ.
(комп.прак)</t>
  </si>
  <si>
    <t>Лаборатор</t>
  </si>
  <si>
    <t>з урахуван. Інд занять</t>
  </si>
  <si>
    <t xml:space="preserve">Лабораторні </t>
  </si>
  <si>
    <r>
      <rPr>
        <sz val="26"/>
        <rFont val="Arial"/>
        <family val="2"/>
        <charset val="204"/>
      </rPr>
      <t>Лабораторні</t>
    </r>
    <r>
      <rPr>
        <sz val="24"/>
        <rFont val="Arial"/>
        <family val="2"/>
      </rPr>
      <t xml:space="preserve"> </t>
    </r>
  </si>
  <si>
    <t>1. Цикл загальної підготовки</t>
  </si>
  <si>
    <t>І.2.Дослідницький (науковий) компонент (за вибором студентів)</t>
  </si>
  <si>
    <t>Переддипломна практика</t>
  </si>
  <si>
    <t>Виконання магістерської дисертації</t>
  </si>
  <si>
    <t>Разом за п.1.3.</t>
  </si>
  <si>
    <t>ВСЬОГО ЗА ЦИКЛ ЗАГАЛЬНОЇ  ПІДГОТОВКИ :</t>
  </si>
  <si>
    <t>РАЗОМ ЗА ТЕРМІН  НАВЧАННЯ: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</si>
  <si>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</si>
  <si>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</si>
  <si>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</si>
  <si>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</si>
  <si>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>ПРАКТИКИ</t>
  </si>
  <si>
    <t xml:space="preserve">  АТЕСТАЦІЯ  ВИПУСКНИКІВ</t>
  </si>
  <si>
    <t>Форма  атестації випускників</t>
  </si>
  <si>
    <t xml:space="preserve">Переддипломна </t>
  </si>
  <si>
    <t>01.09 - 25.10.2020</t>
  </si>
  <si>
    <t>Захист магістерської дисертації</t>
  </si>
  <si>
    <t>21.12,20 - 31,12,20</t>
  </si>
  <si>
    <t xml:space="preserve"> РОЗПОДІЛ   ГОДИН ПО ПІДГОТОВЦІ ТА ЗАХИСТУ МАГІСТЕРСЬКОЇ ДИСЕРТАЦІЇ       </t>
  </si>
  <si>
    <t>34</t>
  </si>
  <si>
    <t>Технології машинобудування</t>
  </si>
  <si>
    <t>ЕК/0,5xd</t>
  </si>
  <si>
    <t>0,5 х 4 = 2</t>
  </si>
  <si>
    <t>d - кількістьчленів ЕК з даної кафедри</t>
  </si>
  <si>
    <t>Ухвалено на засіданні Вченої ради  інституту (факультету), ПРОТОКОЛ №7   від  24.02.  2020р.</t>
  </si>
  <si>
    <t>Завідувач кафедри</t>
  </si>
  <si>
    <t>Директор інституту (декан факультету)</t>
  </si>
  <si>
    <t>(П.І.Б.)</t>
  </si>
  <si>
    <t xml:space="preserve">  </t>
  </si>
  <si>
    <t>НАЦІОНАЛЬНИЙ ТЕХНІЧНИЙ УНІВЕРСИТЕТ УКРАЇНИ "КИЇВСЬКИЙ ПОЛІТЕХНІЧНИЙ ІНСТИТУТ імені. ІГОРЯ СІКОРСЬКОГО"</t>
  </si>
  <si>
    <t>механіко-машинобудівний інститут</t>
  </si>
  <si>
    <t>набір 2019</t>
  </si>
  <si>
    <t>За освітньо-науковою програмою магістерської підготовки (спеціалізація)</t>
  </si>
  <si>
    <t>МІ - 63мн ( 2 + 0 )</t>
  </si>
  <si>
    <t>МВ- 91мн ( 2 + 0 )</t>
  </si>
  <si>
    <t>Практ.
(комп.практ)</t>
  </si>
  <si>
    <t>Індивідуальні
 заняття</t>
  </si>
  <si>
    <t xml:space="preserve"> 18 тижнів</t>
  </si>
  <si>
    <t xml:space="preserve">Лабора-торні </t>
  </si>
  <si>
    <t>І.ЦИКЛ ЗАГАЛЬНОЇ ПІДГОТОВКИ</t>
  </si>
  <si>
    <t>І.1. Навчальні дисципліни  базової  підготовки</t>
  </si>
  <si>
    <t>Математичне моделювання систем і процесів</t>
  </si>
  <si>
    <t>Сучасні метди проектування</t>
  </si>
  <si>
    <t>Разом за п.1.1.</t>
  </si>
  <si>
    <t xml:space="preserve"> І.2.Навчальні дисципліни базової підготовки (за вибором студентів)</t>
  </si>
  <si>
    <t>Педагогіка вищої школи</t>
  </si>
  <si>
    <t>Психлогії та педагогики</t>
  </si>
  <si>
    <t>Практикум з іншомовного наукового спілкування-2. Іноземна мова для науковців</t>
  </si>
  <si>
    <t>Разом за п.1.2.</t>
  </si>
  <si>
    <t>І.3.Дослідницький (науковий) компонент (за вибором студентів)</t>
  </si>
  <si>
    <t>Наукова робота за темою магістерської дисертацій - 2. Науково-дослідна робота за темою магістерської дисертації</t>
  </si>
  <si>
    <t>Науково-дослідна практика</t>
  </si>
  <si>
    <t>Робота над магістерською дисертацією</t>
  </si>
  <si>
    <t xml:space="preserve">ІІ.ЦИКЛ ПРОФЕСІЙНОЇ ПІДГОТОВКИ </t>
  </si>
  <si>
    <t>ІІ.1. Навчальні дисципліни професійної та практичної підготовки</t>
  </si>
  <si>
    <t>Системи комп'ютерного проектування та дослідження верстатів, роботів та машин -1</t>
  </si>
  <si>
    <t>Системи комп'ютерного проектування та дослідження верстатів, роботів та машин -2 (курсова робота)</t>
  </si>
  <si>
    <t>Разом за п.2.1.</t>
  </si>
  <si>
    <t xml:space="preserve">ІІ.2.Навчальні дисципліни  професійної  та практичної підготовки (за вибором студентів)    </t>
  </si>
  <si>
    <t>Навчальна дисципліна  з технологічного обладнання з паралельною кінематикою та систем штучного інтелекту в робототехніці з К-каталогу</t>
  </si>
  <si>
    <t>Технологічне обладнання з паралельною кінематикою</t>
  </si>
  <si>
    <t>Разом за п.2.2.</t>
  </si>
  <si>
    <t>ВСЬОГО ЗА ЦИКЛ ПРОФЕСІЙНОЇ ПІДГОТОВКИ:</t>
  </si>
  <si>
    <t>3,1д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</si>
  <si>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</si>
  <si>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</si>
  <si>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</si>
  <si>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(виконується під час СРС)</t>
    </r>
  </si>
  <si>
    <t>Науково-дослідна</t>
  </si>
  <si>
    <t>01,02,2021 - 07,03,2021</t>
  </si>
  <si>
    <t>17,05,2021 -31,05,2021</t>
  </si>
  <si>
    <t xml:space="preserve">        РОЗПОДІЛ   ГОДИН ПО ПІДГОТОВЦІ ТА ЗАХИСТУ МАГІСТЕРСЬКОЇ ДИСЕРТАЦІЇ                     </t>
  </si>
  <si>
    <t>Технологія машинобудування</t>
  </si>
  <si>
    <t>ЕК (0,5 х d)</t>
  </si>
  <si>
    <t>0,5 х 4=2</t>
  </si>
  <si>
    <t>40*</t>
  </si>
  <si>
    <t>Ухвалено на засіданні Вченої ради  інституту (факультету),  ПРОТОКОЛ №7   від  24.02.  2020р.</t>
  </si>
  <si>
    <t>Директор інституту  (декан факультету)</t>
  </si>
  <si>
    <t>/</t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</si>
</sst>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4"/>
      <name val="Arial Cyr"/>
      <charset val="204"/>
    </font>
    <font>
      <b/>
      <i/>
      <sz val="14"/>
      <name val="Arial"/>
      <family val="2"/>
      <charset val="204"/>
    </font>
    <font>
      <sz val="14"/>
      <name val="Arial Cyr"/>
      <family val="2"/>
      <charset val="204"/>
    </font>
    <font>
      <sz val="12"/>
      <name val="Arial"/>
      <family val="2"/>
    </font>
    <font>
      <b/>
      <sz val="18"/>
      <name val="Arial"/>
      <family val="2"/>
    </font>
    <font>
      <b/>
      <sz val="18"/>
      <name val="Arial"/>
      <family val="2"/>
      <charset val="204"/>
    </font>
    <font>
      <b/>
      <sz val="18"/>
      <name val="Arial Cyr"/>
      <charset val="204"/>
    </font>
    <font>
      <b/>
      <sz val="10"/>
      <name val="Arial Cyr"/>
      <charset val="204"/>
    </font>
    <font>
      <sz val="18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  <charset val="204"/>
    </font>
    <font>
      <sz val="22"/>
      <name val="Arial Cyr"/>
      <charset val="204"/>
    </font>
    <font>
      <b/>
      <sz val="22"/>
      <name val="Arial"/>
      <family val="2"/>
      <charset val="204"/>
    </font>
    <font>
      <b/>
      <sz val="22"/>
      <color indexed="27"/>
      <name val="Arial"/>
      <family val="2"/>
      <charset val="204"/>
    </font>
    <font>
      <b/>
      <sz val="20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8"/>
      <name val="Arial"/>
      <family val="2"/>
    </font>
    <font>
      <sz val="24"/>
      <name val="Arial Cyr"/>
      <family val="2"/>
      <charset val="204"/>
    </font>
    <font>
      <sz val="24"/>
      <name val="Arial"/>
      <family val="2"/>
      <charset val="204"/>
    </font>
    <font>
      <sz val="24"/>
      <name val="Arial Cyr"/>
      <charset val="204"/>
    </font>
    <font>
      <sz val="20"/>
      <name val="Arial"/>
      <family val="2"/>
    </font>
    <font>
      <b/>
      <i/>
      <sz val="20"/>
      <name val="Arial"/>
      <family val="2"/>
    </font>
    <font>
      <b/>
      <sz val="22"/>
      <name val="Arial Cyr"/>
      <charset val="204"/>
    </font>
    <font>
      <b/>
      <sz val="22"/>
      <name val="Arial"/>
      <family val="2"/>
    </font>
    <font>
      <b/>
      <sz val="24"/>
      <name val="Arial Cyr"/>
      <charset val="204"/>
    </font>
    <font>
      <b/>
      <sz val="2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</font>
    <font>
      <sz val="16"/>
      <name val="Arial Cyr"/>
      <family val="2"/>
      <charset val="204"/>
    </font>
    <font>
      <b/>
      <sz val="20"/>
      <color indexed="27"/>
      <name val="Arial"/>
      <family val="2"/>
      <charset val="204"/>
    </font>
    <font>
      <b/>
      <sz val="16"/>
      <name val="Arial"/>
      <family val="2"/>
      <charset val="204"/>
    </font>
    <font>
      <b/>
      <i/>
      <sz val="18"/>
      <name val="Arial"/>
      <family val="2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sz val="28"/>
      <name val="Arial"/>
      <family val="2"/>
      <charset val="204"/>
    </font>
    <font>
      <sz val="20"/>
      <name val="Arial Unicode MS"/>
      <family val="2"/>
      <charset val="204"/>
    </font>
    <font>
      <b/>
      <sz val="28"/>
      <name val="Arial"/>
      <family val="2"/>
    </font>
    <font>
      <b/>
      <sz val="72"/>
      <name val="Arial"/>
      <family val="2"/>
      <charset val="204"/>
    </font>
    <font>
      <b/>
      <sz val="40"/>
      <name val="Arial"/>
      <family val="2"/>
      <charset val="204"/>
    </font>
    <font>
      <b/>
      <sz val="30"/>
      <name val="Arial"/>
      <family val="2"/>
    </font>
    <font>
      <b/>
      <sz val="40"/>
      <name val="Arial Cyr"/>
      <charset val="204"/>
    </font>
    <font>
      <b/>
      <sz val="48"/>
      <name val="Arial Cyr"/>
      <charset val="204"/>
    </font>
    <font>
      <b/>
      <sz val="36"/>
      <name val="Arial Cyr"/>
      <charset val="204"/>
    </font>
    <font>
      <sz val="36"/>
      <name val="Arial"/>
      <family val="2"/>
      <charset val="204"/>
    </font>
    <font>
      <b/>
      <sz val="26"/>
      <name val="Arial"/>
      <family val="2"/>
    </font>
    <font>
      <sz val="26"/>
      <name val="Arial"/>
      <family val="2"/>
    </font>
    <font>
      <b/>
      <sz val="36"/>
      <name val="Arial"/>
      <family val="2"/>
      <charset val="204"/>
    </font>
    <font>
      <b/>
      <sz val="32"/>
      <name val="Arial Cyr"/>
      <charset val="204"/>
    </font>
    <font>
      <sz val="36"/>
      <name val="Arial"/>
      <family val="2"/>
    </font>
    <font>
      <sz val="36"/>
      <name val="Arial Cyr"/>
      <charset val="204"/>
    </font>
    <font>
      <b/>
      <u/>
      <sz val="36"/>
      <name val="Arial"/>
      <family val="2"/>
      <charset val="204"/>
    </font>
    <font>
      <b/>
      <sz val="26"/>
      <name val="Arial"/>
      <family val="2"/>
      <charset val="204"/>
    </font>
    <font>
      <b/>
      <sz val="28"/>
      <name val="Arial Cyr"/>
      <charset val="204"/>
    </font>
    <font>
      <b/>
      <sz val="36"/>
      <name val="Arial"/>
      <family val="2"/>
    </font>
    <font>
      <b/>
      <sz val="12"/>
      <name val="Arial"/>
      <family val="2"/>
      <charset val="204"/>
    </font>
    <font>
      <sz val="30"/>
      <name val="Arial Cyr"/>
      <charset val="204"/>
    </font>
    <font>
      <sz val="26"/>
      <name val="Arial Cyr"/>
      <charset val="204"/>
    </font>
    <font>
      <b/>
      <sz val="24"/>
      <name val="Arial"/>
      <family val="2"/>
    </font>
    <font>
      <sz val="24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48"/>
      <name val="Arial"/>
      <family val="2"/>
      <charset val="204"/>
    </font>
    <font>
      <sz val="48"/>
      <name val="Arial"/>
      <family val="2"/>
      <charset val="204"/>
    </font>
    <font>
      <sz val="28"/>
      <name val="Arial"/>
      <family val="2"/>
    </font>
    <font>
      <sz val="28"/>
      <name val="Arial Cyr"/>
      <charset val="204"/>
    </font>
    <font>
      <b/>
      <sz val="10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 Cyr"/>
      <charset val="204"/>
    </font>
    <font>
      <sz val="11"/>
      <name val="Arial Cyr"/>
      <charset val="204"/>
    </font>
    <font>
      <i/>
      <sz val="36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48"/>
      <name val="Arial Cyr"/>
      <charset val="204"/>
    </font>
    <font>
      <b/>
      <sz val="30"/>
      <name val="Arial Cyr"/>
      <charset val="204"/>
    </font>
    <font>
      <b/>
      <sz val="26"/>
      <name val="Arial Cyr"/>
      <family val="2"/>
      <charset val="204"/>
    </font>
    <font>
      <sz val="36"/>
      <name val="Arial Cyr"/>
      <family val="2"/>
      <charset val="204"/>
    </font>
    <font>
      <b/>
      <sz val="11"/>
      <name val="Arial"/>
      <family val="2"/>
    </font>
    <font>
      <b/>
      <sz val="32"/>
      <name val="Arial"/>
      <family val="2"/>
      <charset val="204"/>
    </font>
    <font>
      <b/>
      <sz val="30"/>
      <name val="Arial"/>
      <family val="2"/>
      <charset val="204"/>
    </font>
    <font>
      <b/>
      <i/>
      <sz val="36"/>
      <name val="Arial"/>
      <family val="2"/>
    </font>
    <font>
      <b/>
      <i/>
      <sz val="3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61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Protection="1"/>
    <xf numFmtId="0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>
      <alignment horizontal="left" vertical="justify" wrapText="1"/>
    </xf>
    <xf numFmtId="0" fontId="3" fillId="0" borderId="0" xfId="0" applyFont="1" applyBorder="1" applyAlignment="1">
      <alignment vertical="justify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49" xfId="0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justify" wrapText="1"/>
    </xf>
    <xf numFmtId="0" fontId="3" fillId="0" borderId="68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justify" wrapText="1"/>
    </xf>
    <xf numFmtId="0" fontId="6" fillId="0" borderId="104" xfId="0" applyFont="1" applyBorder="1" applyAlignment="1">
      <alignment horizontal="center" vertical="justify" wrapText="1"/>
    </xf>
    <xf numFmtId="0" fontId="6" fillId="0" borderId="105" xfId="0" applyFont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justify" wrapText="1"/>
    </xf>
    <xf numFmtId="0" fontId="6" fillId="0" borderId="107" xfId="0" applyFont="1" applyBorder="1" applyAlignment="1">
      <alignment horizontal="center" vertical="justify" wrapText="1"/>
    </xf>
    <xf numFmtId="0" fontId="6" fillId="0" borderId="10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11" xfId="0" applyFont="1" applyBorder="1" applyAlignment="1">
      <alignment horizontal="center" vertical="justify" wrapText="1"/>
    </xf>
    <xf numFmtId="0" fontId="6" fillId="0" borderId="112" xfId="0" applyFont="1" applyBorder="1" applyAlignment="1">
      <alignment horizontal="center" vertical="justify" wrapText="1"/>
    </xf>
    <xf numFmtId="0" fontId="6" fillId="0" borderId="11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112" xfId="0" applyNumberFormat="1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justify" wrapText="1"/>
    </xf>
    <xf numFmtId="0" fontId="6" fillId="0" borderId="95" xfId="0" applyFont="1" applyBorder="1" applyAlignment="1">
      <alignment horizontal="center" vertical="justify" wrapText="1"/>
    </xf>
    <xf numFmtId="0" fontId="6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justify" wrapText="1"/>
    </xf>
    <xf numFmtId="49" fontId="6" fillId="0" borderId="9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NumberFormat="1" applyFont="1" applyBorder="1" applyAlignment="1"/>
    <xf numFmtId="49" fontId="3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5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49" fontId="8" fillId="0" borderId="0" xfId="0" applyNumberFormat="1" applyFont="1" applyFill="1" applyBorder="1" applyAlignment="1">
      <alignment horizontal="left" vertical="justify"/>
    </xf>
    <xf numFmtId="0" fontId="2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49" fontId="5" fillId="0" borderId="0" xfId="0" applyNumberFormat="1" applyFont="1" applyBorder="1" applyAlignment="1" applyProtection="1">
      <alignment horizontal="center" vertical="justify"/>
    </xf>
    <xf numFmtId="0" fontId="5" fillId="0" borderId="0" xfId="0" applyFont="1" applyBorder="1" applyAlignment="1" applyProtection="1">
      <alignment horizontal="left" vertical="justify"/>
    </xf>
    <xf numFmtId="49" fontId="5" fillId="0" borderId="0" xfId="0" applyNumberFormat="1" applyFont="1" applyBorder="1" applyAlignment="1">
      <alignment vertical="justify"/>
    </xf>
    <xf numFmtId="0" fontId="5" fillId="0" borderId="0" xfId="0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/>
    <xf numFmtId="49" fontId="6" fillId="0" borderId="0" xfId="0" applyNumberFormat="1" applyFont="1" applyBorder="1" applyAlignment="1" applyProtection="1">
      <alignment horizontal="center" vertical="justify"/>
    </xf>
    <xf numFmtId="0" fontId="6" fillId="0" borderId="0" xfId="0" applyFont="1" applyBorder="1"/>
    <xf numFmtId="0" fontId="4" fillId="0" borderId="0" xfId="0" applyFont="1" applyFill="1" applyBorder="1" applyAlignment="1" applyProtection="1"/>
    <xf numFmtId="0" fontId="2" fillId="0" borderId="0" xfId="0" applyFont="1" applyFill="1" applyAlignment="1" applyProtection="1"/>
    <xf numFmtId="49" fontId="5" fillId="0" borderId="0" xfId="0" applyNumberFormat="1" applyFont="1" applyFill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 vertical="justify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Border="1" applyAlignment="1" applyProtection="1">
      <alignment horizontal="center" vertical="justify" wrapText="1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justify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Alignment="1"/>
    <xf numFmtId="0" fontId="3" fillId="0" borderId="95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8" xfId="0" applyNumberFormat="1" applyFont="1" applyBorder="1" applyAlignment="1">
      <alignment horizontal="center" vertical="center"/>
    </xf>
    <xf numFmtId="0" fontId="6" fillId="0" borderId="104" xfId="0" applyNumberFormat="1" applyFont="1" applyBorder="1" applyAlignment="1">
      <alignment horizontal="center" vertical="center"/>
    </xf>
    <xf numFmtId="0" fontId="6" fillId="0" borderId="107" xfId="0" applyNumberFormat="1" applyFont="1" applyBorder="1" applyAlignment="1">
      <alignment horizontal="center" vertical="center"/>
    </xf>
    <xf numFmtId="0" fontId="6" fillId="0" borderId="11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5" fillId="0" borderId="54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7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5" fillId="0" borderId="53" xfId="0" applyNumberFormat="1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9" fillId="0" borderId="0" xfId="0" applyFont="1" applyBorder="1" applyAlignment="1">
      <alignment horizontal="left" vertical="top"/>
    </xf>
    <xf numFmtId="0" fontId="22" fillId="0" borderId="60" xfId="0" applyFont="1" applyBorder="1" applyAlignment="1">
      <alignment horizontal="center" vertical="center"/>
    </xf>
    <xf numFmtId="0" fontId="22" fillId="0" borderId="57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57" xfId="0" applyFont="1" applyFill="1" applyBorder="1" applyAlignment="1" applyProtection="1">
      <alignment horizontal="center" vertical="center" wrapText="1"/>
    </xf>
    <xf numFmtId="0" fontId="22" fillId="0" borderId="59" xfId="0" applyFont="1" applyFill="1" applyBorder="1" applyAlignment="1" applyProtection="1">
      <alignment horizontal="center" vertical="center" wrapText="1"/>
    </xf>
    <xf numFmtId="0" fontId="22" fillId="0" borderId="61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58" xfId="0" applyFont="1" applyFill="1" applyBorder="1" applyAlignment="1" applyProtection="1">
      <alignment horizontal="center" vertical="center" wrapText="1"/>
    </xf>
    <xf numFmtId="164" fontId="22" fillId="0" borderId="59" xfId="0" applyNumberFormat="1" applyFont="1" applyFill="1" applyBorder="1" applyAlignment="1" applyProtection="1">
      <alignment horizontal="center" vertical="center" wrapText="1"/>
    </xf>
    <xf numFmtId="0" fontId="22" fillId="0" borderId="58" xfId="0" applyFont="1" applyFill="1" applyBorder="1" applyAlignment="1" applyProtection="1">
      <alignment vertical="center" wrapText="1"/>
    </xf>
    <xf numFmtId="0" fontId="22" fillId="0" borderId="59" xfId="0" applyFont="1" applyFill="1" applyBorder="1" applyAlignment="1" applyProtection="1">
      <alignment vertical="center" wrapText="1"/>
    </xf>
    <xf numFmtId="0" fontId="24" fillId="0" borderId="61" xfId="0" applyFont="1" applyFill="1" applyBorder="1" applyAlignment="1" applyProtection="1">
      <alignment vertical="center" wrapText="1"/>
    </xf>
    <xf numFmtId="0" fontId="22" fillId="0" borderId="0" xfId="0" applyFont="1" applyBorder="1"/>
    <xf numFmtId="0" fontId="22" fillId="0" borderId="78" xfId="0" applyFont="1" applyBorder="1" applyAlignment="1">
      <alignment horizontal="center" vertical="center"/>
    </xf>
    <xf numFmtId="0" fontId="22" fillId="0" borderId="76" xfId="0" applyNumberFormat="1" applyFont="1" applyBorder="1" applyAlignment="1">
      <alignment horizontal="center" vertical="center" wrapText="1" shrinkToFit="1"/>
    </xf>
    <xf numFmtId="0" fontId="22" fillId="0" borderId="25" xfId="0" applyNumberFormat="1" applyFont="1" applyBorder="1" applyAlignment="1">
      <alignment horizontal="center" vertical="center" wrapText="1" shrinkToFit="1"/>
    </xf>
    <xf numFmtId="0" fontId="22" fillId="0" borderId="77" xfId="0" applyNumberFormat="1" applyFont="1" applyBorder="1" applyAlignment="1">
      <alignment horizontal="center" vertical="center" wrapText="1" shrinkToFit="1"/>
    </xf>
    <xf numFmtId="0" fontId="22" fillId="0" borderId="77" xfId="0" applyNumberFormat="1" applyFont="1" applyFill="1" applyBorder="1" applyAlignment="1">
      <alignment horizontal="center" vertical="center" wrapText="1" shrinkToFit="1"/>
    </xf>
    <xf numFmtId="0" fontId="22" fillId="0" borderId="79" xfId="0" applyNumberFormat="1" applyFont="1" applyFill="1" applyBorder="1" applyAlignment="1">
      <alignment horizontal="center" vertical="center" wrapText="1" shrinkToFit="1"/>
    </xf>
    <xf numFmtId="0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76" xfId="0" applyNumberFormat="1" applyFont="1" applyFill="1" applyBorder="1" applyAlignment="1">
      <alignment horizontal="center" vertical="center" shrinkToFit="1"/>
    </xf>
    <xf numFmtId="0" fontId="22" fillId="0" borderId="77" xfId="0" applyNumberFormat="1" applyFont="1" applyFill="1" applyBorder="1" applyAlignment="1">
      <alignment horizontal="center" vertical="center" shrinkToFit="1"/>
    </xf>
    <xf numFmtId="0" fontId="22" fillId="0" borderId="79" xfId="0" applyNumberFormat="1" applyFont="1" applyFill="1" applyBorder="1" applyAlignment="1">
      <alignment horizontal="center" vertical="center" shrinkToFit="1"/>
    </xf>
    <xf numFmtId="0" fontId="22" fillId="0" borderId="80" xfId="0" applyNumberFormat="1" applyFont="1" applyFill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 wrapText="1" shrinkToFit="1"/>
    </xf>
    <xf numFmtId="0" fontId="22" fillId="0" borderId="72" xfId="0" applyNumberFormat="1" applyFont="1" applyBorder="1" applyAlignment="1">
      <alignment horizontal="center" vertical="center" wrapText="1" shrinkToFit="1"/>
    </xf>
    <xf numFmtId="0" fontId="22" fillId="0" borderId="55" xfId="0" applyNumberFormat="1" applyFont="1" applyBorder="1" applyAlignment="1">
      <alignment horizontal="center" vertical="center" wrapText="1" shrinkToFit="1"/>
    </xf>
    <xf numFmtId="0" fontId="22" fillId="0" borderId="56" xfId="0" applyNumberFormat="1" applyFont="1" applyBorder="1" applyAlignment="1">
      <alignment horizontal="center" vertical="center" wrapText="1" shrinkToFit="1"/>
    </xf>
    <xf numFmtId="0" fontId="22" fillId="0" borderId="18" xfId="0" applyNumberFormat="1" applyFont="1" applyBorder="1" applyAlignment="1">
      <alignment horizontal="center" vertical="center" wrapText="1" shrinkToFit="1"/>
    </xf>
    <xf numFmtId="0" fontId="22" fillId="0" borderId="54" xfId="0" applyNumberFormat="1" applyFont="1" applyFill="1" applyBorder="1" applyAlignment="1">
      <alignment horizontal="center" vertical="center" shrinkToFit="1"/>
    </xf>
    <xf numFmtId="0" fontId="22" fillId="0" borderId="55" xfId="0" applyNumberFormat="1" applyFont="1" applyFill="1" applyBorder="1" applyAlignment="1">
      <alignment horizontal="center" vertical="center" shrinkToFit="1"/>
    </xf>
    <xf numFmtId="0" fontId="22" fillId="0" borderId="56" xfId="0" applyNumberFormat="1" applyFont="1" applyFill="1" applyBorder="1" applyAlignment="1">
      <alignment horizontal="center" vertical="center" shrinkToFit="1"/>
    </xf>
    <xf numFmtId="0" fontId="22" fillId="0" borderId="9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textRotation="90"/>
    </xf>
    <xf numFmtId="0" fontId="24" fillId="0" borderId="0" xfId="0" applyNumberFormat="1" applyFont="1" applyFill="1" applyBorder="1" applyAlignment="1" applyProtection="1">
      <alignment horizontal="center" vertical="center" textRotation="90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Fill="1" applyBorder="1" applyProtection="1"/>
    <xf numFmtId="0" fontId="22" fillId="0" borderId="73" xfId="0" applyFont="1" applyFill="1" applyBorder="1" applyProtection="1"/>
    <xf numFmtId="0" fontId="24" fillId="0" borderId="0" xfId="0" applyFont="1" applyFill="1" applyBorder="1" applyAlignment="1" applyProtection="1">
      <alignment horizontal="center" vertical="center" wrapText="1"/>
    </xf>
    <xf numFmtId="9" fontId="24" fillId="0" borderId="0" xfId="1" applyNumberFormat="1" applyFont="1" applyFill="1" applyBorder="1" applyAlignment="1" applyProtection="1">
      <alignment vertical="center" wrapText="1"/>
    </xf>
    <xf numFmtId="0" fontId="22" fillId="0" borderId="36" xfId="0" applyNumberFormat="1" applyFont="1" applyFill="1" applyBorder="1" applyAlignment="1">
      <alignment horizontal="center" vertical="center" shrinkToFit="1"/>
    </xf>
    <xf numFmtId="0" fontId="22" fillId="0" borderId="65" xfId="0" applyNumberFormat="1" applyFont="1" applyFill="1" applyBorder="1" applyAlignment="1">
      <alignment horizontal="center" vertical="center" shrinkToFit="1"/>
    </xf>
    <xf numFmtId="0" fontId="22" fillId="0" borderId="35" xfId="0" applyNumberFormat="1" applyFont="1" applyFill="1" applyBorder="1" applyAlignment="1">
      <alignment horizontal="center" vertical="center" shrinkToFit="1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76" xfId="0" applyNumberFormat="1" applyFont="1" applyFill="1" applyBorder="1" applyAlignment="1" applyProtection="1">
      <alignment vertical="center"/>
    </xf>
    <xf numFmtId="0" fontId="22" fillId="0" borderId="77" xfId="0" applyNumberFormat="1" applyFont="1" applyFill="1" applyBorder="1" applyAlignment="1" applyProtection="1">
      <alignment vertical="center"/>
    </xf>
    <xf numFmtId="0" fontId="22" fillId="0" borderId="62" xfId="0" applyNumberFormat="1" applyFont="1" applyBorder="1" applyAlignment="1">
      <alignment horizontal="center" vertical="center" wrapText="1" shrinkToFit="1"/>
    </xf>
    <xf numFmtId="0" fontId="22" fillId="0" borderId="65" xfId="0" applyNumberFormat="1" applyFont="1" applyBorder="1" applyAlignment="1">
      <alignment horizontal="center" vertical="center" wrapText="1" shrinkToFit="1"/>
    </xf>
    <xf numFmtId="0" fontId="22" fillId="0" borderId="35" xfId="0" applyNumberFormat="1" applyFont="1" applyBorder="1" applyAlignment="1">
      <alignment horizontal="center" vertical="center" wrapText="1" shrinkToFit="1"/>
    </xf>
    <xf numFmtId="0" fontId="22" fillId="0" borderId="66" xfId="0" applyNumberFormat="1" applyFont="1" applyFill="1" applyBorder="1" applyAlignment="1">
      <alignment horizontal="center" vertical="center" wrapText="1" shrinkToFit="1"/>
    </xf>
    <xf numFmtId="0" fontId="22" fillId="0" borderId="123" xfId="0" applyNumberFormat="1" applyFont="1" applyFill="1" applyBorder="1" applyAlignment="1">
      <alignment horizontal="center" vertical="center" wrapText="1" shrinkToFit="1"/>
    </xf>
    <xf numFmtId="0" fontId="22" fillId="0" borderId="80" xfId="0" applyNumberFormat="1" applyFont="1" applyFill="1" applyBorder="1" applyAlignment="1" applyProtection="1">
      <alignment vertical="center"/>
    </xf>
    <xf numFmtId="0" fontId="22" fillId="0" borderId="25" xfId="0" applyNumberFormat="1" applyFont="1" applyFill="1" applyBorder="1" applyAlignment="1" applyProtection="1">
      <alignment vertical="center"/>
    </xf>
    <xf numFmtId="0" fontId="22" fillId="0" borderId="73" xfId="0" applyNumberFormat="1" applyFont="1" applyFill="1" applyBorder="1" applyAlignment="1">
      <alignment horizontal="center" vertical="center" wrapText="1" shrinkToFit="1"/>
    </xf>
    <xf numFmtId="0" fontId="22" fillId="0" borderId="46" xfId="0" applyNumberFormat="1" applyFont="1" applyFill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horizontal="center" vertical="center" wrapText="1" shrinkToFit="1"/>
    </xf>
    <xf numFmtId="0" fontId="22" fillId="0" borderId="72" xfId="0" applyNumberFormat="1" applyFont="1" applyFill="1" applyBorder="1" applyAlignment="1">
      <alignment horizontal="center" vertical="center" shrinkToFit="1"/>
    </xf>
    <xf numFmtId="0" fontId="22" fillId="0" borderId="60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 wrapText="1" shrinkToFit="1"/>
    </xf>
    <xf numFmtId="0" fontId="22" fillId="0" borderId="4" xfId="0" applyNumberFormat="1" applyFont="1" applyFill="1" applyBorder="1" applyAlignment="1">
      <alignment horizontal="center" vertical="center" wrapText="1" shrinkToFit="1"/>
    </xf>
    <xf numFmtId="0" fontId="22" fillId="0" borderId="69" xfId="0" applyNumberFormat="1" applyFont="1" applyFill="1" applyBorder="1" applyAlignment="1">
      <alignment horizontal="center" vertical="center" wrapText="1" shrinkToFit="1"/>
    </xf>
    <xf numFmtId="0" fontId="22" fillId="0" borderId="68" xfId="0" applyNumberFormat="1" applyFont="1" applyFill="1" applyBorder="1" applyAlignment="1">
      <alignment horizontal="center" vertical="center" wrapText="1" shrinkToFit="1"/>
    </xf>
    <xf numFmtId="0" fontId="22" fillId="0" borderId="70" xfId="0" applyNumberFormat="1" applyFont="1" applyFill="1" applyBorder="1" applyAlignment="1">
      <alignment horizontal="center" vertical="center" wrapText="1" shrinkToFit="1"/>
    </xf>
    <xf numFmtId="0" fontId="22" fillId="0" borderId="9" xfId="0" applyNumberFormat="1" applyFont="1" applyFill="1" applyBorder="1" applyAlignment="1">
      <alignment horizontal="center" vertical="center" wrapText="1" shrinkToFit="1"/>
    </xf>
    <xf numFmtId="0" fontId="22" fillId="0" borderId="67" xfId="0" applyNumberFormat="1" applyFont="1" applyFill="1" applyBorder="1" applyAlignment="1">
      <alignment horizontal="center" vertical="center" shrinkToFit="1"/>
    </xf>
    <xf numFmtId="0" fontId="22" fillId="0" borderId="68" xfId="0" applyNumberFormat="1" applyFont="1" applyFill="1" applyBorder="1" applyAlignment="1">
      <alignment horizontal="center" vertical="center" shrinkToFit="1"/>
    </xf>
    <xf numFmtId="0" fontId="22" fillId="0" borderId="69" xfId="0" applyNumberFormat="1" applyFont="1" applyFill="1" applyBorder="1" applyAlignment="1">
      <alignment horizontal="center" vertical="center" shrinkToFit="1"/>
    </xf>
    <xf numFmtId="0" fontId="22" fillId="0" borderId="5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 textRotation="90"/>
    </xf>
    <xf numFmtId="0" fontId="24" fillId="0" borderId="0" xfId="0" applyNumberFormat="1" applyFont="1" applyBorder="1" applyAlignment="1" applyProtection="1">
      <alignment horizontal="center" vertical="center" textRotation="90" wrapText="1"/>
    </xf>
    <xf numFmtId="0" fontId="22" fillId="0" borderId="0" xfId="0" applyNumberFormat="1" applyFont="1" applyBorder="1" applyAlignment="1" applyProtection="1">
      <alignment horizontal="center" wrapText="1"/>
    </xf>
    <xf numFmtId="0" fontId="22" fillId="0" borderId="0" xfId="0" applyFont="1" applyBorder="1" applyProtection="1"/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Protection="1"/>
    <xf numFmtId="0" fontId="24" fillId="0" borderId="0" xfId="0" applyNumberFormat="1" applyFont="1" applyBorder="1" applyAlignment="1" applyProtection="1">
      <alignment horizont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Protection="1"/>
    <xf numFmtId="0" fontId="24" fillId="2" borderId="0" xfId="0" applyNumberFormat="1" applyFont="1" applyFill="1" applyBorder="1" applyAlignment="1" applyProtection="1">
      <alignment horizontal="center" vertical="center" textRotation="90" wrapText="1"/>
    </xf>
    <xf numFmtId="0" fontId="24" fillId="2" borderId="0" xfId="0" applyNumberFormat="1" applyFont="1" applyFill="1" applyBorder="1" applyAlignment="1" applyProtection="1">
      <alignment horizontal="center" wrapText="1"/>
    </xf>
    <xf numFmtId="0" fontId="22" fillId="0" borderId="25" xfId="0" applyNumberFormat="1" applyFont="1" applyFill="1" applyBorder="1" applyAlignment="1">
      <alignment horizontal="center" vertical="center" wrapText="1" shrinkToFit="1"/>
    </xf>
    <xf numFmtId="0" fontId="22" fillId="0" borderId="78" xfId="0" applyNumberFormat="1" applyFont="1" applyFill="1" applyBorder="1" applyAlignment="1">
      <alignment horizontal="center" vertical="center" wrapText="1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2" fillId="0" borderId="76" xfId="0" applyFont="1" applyFill="1" applyBorder="1" applyAlignment="1">
      <alignment horizontal="center" vertical="center"/>
    </xf>
    <xf numFmtId="0" fontId="22" fillId="0" borderId="66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/>
    <xf numFmtId="0" fontId="28" fillId="0" borderId="0" xfId="0" applyFont="1" applyFill="1" applyBorder="1"/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Alignment="1"/>
    <xf numFmtId="0" fontId="16" fillId="0" borderId="0" xfId="0" applyFont="1" applyFill="1" applyAlignment="1"/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22" fillId="0" borderId="62" xfId="0" applyFont="1" applyFill="1" applyBorder="1" applyAlignment="1" applyProtection="1">
      <alignment vertical="center"/>
      <protection locked="0"/>
    </xf>
    <xf numFmtId="0" fontId="22" fillId="0" borderId="65" xfId="0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vertical="center"/>
      <protection locked="0"/>
    </xf>
    <xf numFmtId="0" fontId="22" fillId="0" borderId="72" xfId="0" applyNumberFormat="1" applyFont="1" applyFill="1" applyBorder="1" applyAlignment="1">
      <alignment horizontal="center" vertical="center" wrapText="1" shrinkToFit="1"/>
    </xf>
    <xf numFmtId="0" fontId="22" fillId="0" borderId="71" xfId="0" applyNumberFormat="1" applyFont="1" applyFill="1" applyBorder="1" applyAlignment="1">
      <alignment horizontal="center" vertical="center" wrapText="1" shrinkToFit="1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7" xfId="0" applyNumberFormat="1" applyFont="1" applyFill="1" applyBorder="1" applyAlignment="1">
      <alignment horizontal="center" vertical="center" wrapText="1" shrinkToFit="1"/>
    </xf>
    <xf numFmtId="0" fontId="22" fillId="0" borderId="81" xfId="0" applyNumberFormat="1" applyFont="1" applyFill="1" applyBorder="1" applyAlignment="1">
      <alignment horizontal="center" vertical="center" wrapText="1" shrinkToFit="1"/>
    </xf>
    <xf numFmtId="0" fontId="22" fillId="0" borderId="87" xfId="0" applyNumberFormat="1" applyFont="1" applyFill="1" applyBorder="1" applyAlignment="1">
      <alignment horizontal="center" vertical="center" shrinkToFit="1"/>
    </xf>
    <xf numFmtId="0" fontId="22" fillId="0" borderId="48" xfId="0" applyNumberFormat="1" applyFont="1" applyFill="1" applyBorder="1" applyAlignment="1">
      <alignment horizontal="center" vertical="center" shrinkToFit="1"/>
    </xf>
    <xf numFmtId="0" fontId="22" fillId="0" borderId="47" xfId="0" applyNumberFormat="1" applyFont="1" applyFill="1" applyBorder="1" applyAlignment="1">
      <alignment horizontal="center" vertical="center" shrinkToFit="1"/>
    </xf>
    <xf numFmtId="0" fontId="22" fillId="0" borderId="8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87" xfId="0" applyNumberFormat="1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vertical="justify" wrapText="1"/>
    </xf>
    <xf numFmtId="0" fontId="12" fillId="0" borderId="0" xfId="0" applyNumberFormat="1" applyFont="1" applyBorder="1" applyAlignment="1">
      <alignment horizontal="center" vertical="justify" wrapText="1"/>
    </xf>
    <xf numFmtId="0" fontId="15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0" fontId="15" fillId="0" borderId="0" xfId="0" applyFont="1" applyAlignment="1"/>
    <xf numFmtId="49" fontId="12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Border="1" applyAlignment="1" applyProtection="1"/>
    <xf numFmtId="49" fontId="12" fillId="0" borderId="1" xfId="0" applyNumberFormat="1" applyFont="1" applyBorder="1" applyAlignment="1" applyProtection="1">
      <alignment horizontal="left" vertical="justify"/>
    </xf>
    <xf numFmtId="49" fontId="12" fillId="0" borderId="1" xfId="0" applyNumberFormat="1" applyFont="1" applyBorder="1" applyAlignment="1" applyProtection="1">
      <alignment horizontal="center" vertical="justify"/>
    </xf>
    <xf numFmtId="0" fontId="15" fillId="0" borderId="1" xfId="0" applyFont="1" applyBorder="1" applyAlignment="1" applyProtection="1"/>
    <xf numFmtId="0" fontId="15" fillId="0" borderId="0" xfId="0" applyFont="1" applyBorder="1" applyAlignment="1" applyProtection="1"/>
    <xf numFmtId="49" fontId="12" fillId="0" borderId="1" xfId="0" applyNumberFormat="1" applyFont="1" applyFill="1" applyBorder="1" applyAlignment="1" applyProtection="1">
      <alignment horizontal="left" vertical="justify"/>
    </xf>
    <xf numFmtId="49" fontId="12" fillId="0" borderId="1" xfId="0" applyNumberFormat="1" applyFont="1" applyFill="1" applyBorder="1" applyAlignment="1" applyProtection="1">
      <alignment horizontal="center" vertical="justify"/>
    </xf>
    <xf numFmtId="0" fontId="15" fillId="0" borderId="1" xfId="0" applyFont="1" applyFill="1" applyBorder="1" applyAlignment="1" applyProtection="1"/>
    <xf numFmtId="0" fontId="15" fillId="0" borderId="1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28" fillId="0" borderId="0" xfId="0" applyNumberFormat="1" applyFont="1" applyBorder="1" applyAlignment="1">
      <alignment horizontal="center" vertical="justify" wrapText="1"/>
    </xf>
    <xf numFmtId="0" fontId="28" fillId="0" borderId="0" xfId="0" applyFont="1" applyBorder="1"/>
    <xf numFmtId="0" fontId="28" fillId="0" borderId="0" xfId="0" applyFont="1" applyBorder="1" applyAlignment="1">
      <alignment vertical="justify"/>
    </xf>
    <xf numFmtId="0" fontId="28" fillId="0" borderId="0" xfId="0" applyFont="1" applyAlignment="1"/>
    <xf numFmtId="0" fontId="23" fillId="0" borderId="0" xfId="0" applyFont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6" fillId="0" borderId="0" xfId="0" applyFont="1" applyBorder="1" applyAlignment="1">
      <alignment horizontal="left" wrapText="1"/>
    </xf>
    <xf numFmtId="0" fontId="5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vertical="top"/>
    </xf>
    <xf numFmtId="0" fontId="22" fillId="0" borderId="1" xfId="0" applyNumberFormat="1" applyFont="1" applyBorder="1" applyAlignment="1">
      <alignment vertical="top" wrapText="1"/>
    </xf>
    <xf numFmtId="0" fontId="24" fillId="0" borderId="1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2" fillId="0" borderId="2" xfId="0" applyFont="1" applyFill="1" applyBorder="1"/>
    <xf numFmtId="0" fontId="35" fillId="0" borderId="0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89" xfId="0" applyFont="1" applyBorder="1" applyAlignment="1">
      <alignment horizontal="left"/>
    </xf>
    <xf numFmtId="0" fontId="22" fillId="0" borderId="70" xfId="0" applyNumberFormat="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/>
    </xf>
    <xf numFmtId="164" fontId="22" fillId="0" borderId="68" xfId="0" applyNumberFormat="1" applyFont="1" applyFill="1" applyBorder="1" applyAlignment="1">
      <alignment horizontal="center" vertical="center"/>
    </xf>
    <xf numFmtId="1" fontId="22" fillId="0" borderId="68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 applyProtection="1">
      <alignment horizontal="center" vertical="center"/>
    </xf>
    <xf numFmtId="1" fontId="22" fillId="0" borderId="91" xfId="0" applyNumberFormat="1" applyFont="1" applyFill="1" applyBorder="1" applyAlignment="1">
      <alignment horizontal="center" vertical="center" shrinkToFit="1"/>
    </xf>
    <xf numFmtId="1" fontId="22" fillId="0" borderId="89" xfId="0" applyNumberFormat="1" applyFont="1" applyFill="1" applyBorder="1" applyAlignment="1">
      <alignment horizontal="center" vertical="center" shrinkToFit="1"/>
    </xf>
    <xf numFmtId="1" fontId="22" fillId="0" borderId="54" xfId="0" applyNumberFormat="1" applyFont="1" applyFill="1" applyBorder="1" applyAlignment="1">
      <alignment horizontal="center" vertical="center" shrinkToFit="1"/>
    </xf>
    <xf numFmtId="1" fontId="22" fillId="0" borderId="90" xfId="0" applyNumberFormat="1" applyFont="1" applyFill="1" applyBorder="1" applyAlignment="1">
      <alignment horizontal="center" vertical="center" shrinkToFit="1"/>
    </xf>
    <xf numFmtId="1" fontId="22" fillId="0" borderId="19" xfId="0" applyNumberFormat="1" applyFont="1" applyFill="1" applyBorder="1" applyAlignment="1">
      <alignment horizontal="center" vertical="center" shrinkToFit="1"/>
    </xf>
    <xf numFmtId="0" fontId="28" fillId="0" borderId="59" xfId="0" applyNumberFormat="1" applyFont="1" applyFill="1" applyBorder="1" applyAlignment="1">
      <alignment horizontal="center" vertical="center"/>
    </xf>
    <xf numFmtId="0" fontId="28" fillId="0" borderId="77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49" fontId="6" fillId="0" borderId="5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5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8" fillId="0" borderId="46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8" fillId="0" borderId="77" xfId="0" applyNumberFormat="1" applyFont="1" applyFill="1" applyBorder="1" applyAlignment="1">
      <alignment horizontal="center" vertical="center"/>
    </xf>
    <xf numFmtId="0" fontId="28" fillId="0" borderId="59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wrapText="1" shrinkToFit="1"/>
    </xf>
    <xf numFmtId="0" fontId="22" fillId="0" borderId="59" xfId="0" applyFont="1" applyFill="1" applyBorder="1" applyAlignment="1">
      <alignment horizontal="center" vertical="center" wrapText="1" shrinkToFit="1"/>
    </xf>
    <xf numFmtId="0" fontId="22" fillId="0" borderId="37" xfId="0" applyFont="1" applyFill="1" applyBorder="1" applyAlignment="1">
      <alignment horizontal="center" vertical="center" wrapText="1" shrinkToFit="1"/>
    </xf>
    <xf numFmtId="0" fontId="22" fillId="0" borderId="60" xfId="0" applyFont="1" applyFill="1" applyBorder="1" applyAlignment="1">
      <alignment horizontal="center" vertical="center" wrapText="1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 wrapText="1" shrinkToFit="1"/>
    </xf>
    <xf numFmtId="0" fontId="22" fillId="0" borderId="68" xfId="0" applyFont="1" applyFill="1" applyBorder="1" applyAlignment="1">
      <alignment horizontal="center" vertical="center" wrapText="1" shrinkToFit="1"/>
    </xf>
    <xf numFmtId="0" fontId="22" fillId="0" borderId="69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67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shrinkToFit="1"/>
    </xf>
    <xf numFmtId="0" fontId="22" fillId="0" borderId="70" xfId="0" applyFont="1" applyFill="1" applyBorder="1" applyAlignment="1">
      <alignment horizontal="center" vertical="center" shrinkToFit="1"/>
    </xf>
    <xf numFmtId="0" fontId="22" fillId="0" borderId="69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164" fontId="22" fillId="0" borderId="54" xfId="0" applyNumberFormat="1" applyFont="1" applyFill="1" applyBorder="1" applyAlignment="1" applyProtection="1">
      <alignment horizontal="center" vertical="center"/>
    </xf>
    <xf numFmtId="0" fontId="22" fillId="0" borderId="72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/>
    </xf>
    <xf numFmtId="164" fontId="22" fillId="0" borderId="90" xfId="0" applyNumberFormat="1" applyFont="1" applyFill="1" applyBorder="1" applyAlignment="1" applyProtection="1">
      <alignment horizontal="center" vertical="center"/>
    </xf>
    <xf numFmtId="0" fontId="22" fillId="0" borderId="71" xfId="0" applyFont="1" applyFill="1" applyBorder="1" applyAlignment="1">
      <alignment vertical="center"/>
    </xf>
    <xf numFmtId="0" fontId="22" fillId="0" borderId="54" xfId="0" applyNumberFormat="1" applyFont="1" applyFill="1" applyBorder="1" applyAlignment="1">
      <alignment horizontal="center" vertical="center" wrapText="1" shrinkToFit="1"/>
    </xf>
    <xf numFmtId="0" fontId="22" fillId="0" borderId="55" xfId="0" applyNumberFormat="1" applyFont="1" applyFill="1" applyBorder="1" applyAlignment="1">
      <alignment horizontal="center" vertical="center" wrapText="1" shrinkToFit="1"/>
    </xf>
    <xf numFmtId="0" fontId="22" fillId="0" borderId="123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 wrapText="1"/>
    </xf>
    <xf numFmtId="0" fontId="22" fillId="0" borderId="62" xfId="0" applyNumberFormat="1" applyFont="1" applyFill="1" applyBorder="1" applyAlignment="1">
      <alignment horizontal="center" vertical="center" wrapText="1" shrinkToFit="1"/>
    </xf>
    <xf numFmtId="0" fontId="22" fillId="0" borderId="65" xfId="0" applyNumberFormat="1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vertical="center" wrapText="1"/>
    </xf>
    <xf numFmtId="0" fontId="22" fillId="0" borderId="76" xfId="0" applyNumberFormat="1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vertical="center"/>
    </xf>
    <xf numFmtId="0" fontId="22" fillId="0" borderId="87" xfId="0" applyNumberFormat="1" applyFont="1" applyFill="1" applyBorder="1" applyAlignment="1">
      <alignment horizontal="center" vertical="center" wrapText="1" shrinkToFit="1"/>
    </xf>
    <xf numFmtId="0" fontId="22" fillId="0" borderId="85" xfId="0" applyNumberFormat="1" applyFont="1" applyFill="1" applyBorder="1" applyAlignment="1">
      <alignment horizontal="center" vertical="center" wrapText="1" shrinkToFit="1"/>
    </xf>
    <xf numFmtId="0" fontId="22" fillId="0" borderId="46" xfId="0" applyNumberFormat="1" applyFont="1" applyFill="1" applyBorder="1" applyAlignment="1">
      <alignment horizontal="center" vertical="center" wrapText="1" shrinkToFit="1"/>
    </xf>
    <xf numFmtId="0" fontId="22" fillId="0" borderId="36" xfId="0" applyNumberFormat="1" applyFont="1" applyFill="1" applyBorder="1" applyAlignment="1">
      <alignment horizontal="center" vertical="center" wrapText="1" shrinkToFit="1"/>
    </xf>
    <xf numFmtId="0" fontId="22" fillId="0" borderId="78" xfId="0" applyFont="1" applyFill="1" applyBorder="1" applyAlignment="1">
      <alignment vertical="center"/>
    </xf>
    <xf numFmtId="0" fontId="22" fillId="0" borderId="80" xfId="0" applyNumberFormat="1" applyFont="1" applyFill="1" applyBorder="1" applyAlignment="1">
      <alignment horizontal="center" vertical="center" wrapText="1" shrinkToFit="1"/>
    </xf>
    <xf numFmtId="0" fontId="22" fillId="0" borderId="73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 wrapText="1"/>
    </xf>
    <xf numFmtId="0" fontId="22" fillId="0" borderId="67" xfId="0" applyNumberFormat="1" applyFont="1" applyFill="1" applyBorder="1" applyAlignment="1">
      <alignment horizontal="center" vertical="center" wrapText="1" shrinkToFit="1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1" fontId="22" fillId="0" borderId="72" xfId="0" applyNumberFormat="1" applyFont="1" applyFill="1" applyBorder="1" applyAlignment="1" applyProtection="1">
      <alignment horizontal="center" vertical="center"/>
    </xf>
    <xf numFmtId="1" fontId="22" fillId="0" borderId="54" xfId="0" applyNumberFormat="1" applyFont="1" applyFill="1" applyBorder="1" applyAlignment="1" applyProtection="1">
      <alignment horizontal="center" vertical="center"/>
    </xf>
    <xf numFmtId="1" fontId="22" fillId="0" borderId="56" xfId="0" applyNumberFormat="1" applyFont="1" applyFill="1" applyBorder="1" applyAlignment="1" applyProtection="1">
      <alignment horizontal="center" vertical="center"/>
    </xf>
    <xf numFmtId="1" fontId="22" fillId="0" borderId="18" xfId="0" applyNumberFormat="1" applyFont="1" applyFill="1" applyBorder="1" applyAlignment="1" applyProtection="1">
      <alignment horizontal="center" vertical="center"/>
    </xf>
    <xf numFmtId="1" fontId="22" fillId="0" borderId="9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Alignment="1"/>
    <xf numFmtId="0" fontId="18" fillId="0" borderId="0" xfId="0" applyFont="1" applyAlignment="1"/>
    <xf numFmtId="0" fontId="17" fillId="0" borderId="0" xfId="0" applyFont="1" applyFill="1" applyBorder="1"/>
    <xf numFmtId="0" fontId="28" fillId="0" borderId="0" xfId="0" applyNumberFormat="1" applyFont="1" applyBorder="1" applyAlignment="1">
      <alignment vertical="top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26" fillId="0" borderId="0" xfId="0" applyFont="1" applyAlignment="1">
      <alignment horizontal="center" vertical="center"/>
    </xf>
    <xf numFmtId="0" fontId="28" fillId="0" borderId="0" xfId="0" applyNumberFormat="1" applyFont="1" applyBorder="1"/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0" applyFont="1" applyAlignment="1"/>
    <xf numFmtId="0" fontId="27" fillId="0" borderId="0" xfId="0" applyFont="1" applyFill="1" applyAlignment="1"/>
    <xf numFmtId="0" fontId="28" fillId="0" borderId="0" xfId="0" applyFont="1" applyFill="1" applyBorder="1" applyAlignment="1"/>
    <xf numFmtId="0" fontId="26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top"/>
    </xf>
    <xf numFmtId="0" fontId="26" fillId="0" borderId="0" xfId="0" applyNumberFormat="1" applyFont="1" applyFill="1" applyBorder="1" applyAlignment="1" applyProtection="1">
      <alignment vertical="top"/>
    </xf>
    <xf numFmtId="0" fontId="28" fillId="0" borderId="1" xfId="0" applyNumberFormat="1" applyFont="1" applyBorder="1" applyAlignment="1">
      <alignment vertical="top" wrapText="1"/>
    </xf>
    <xf numFmtId="0" fontId="17" fillId="0" borderId="0" xfId="0" applyNumberFormat="1" applyFont="1" applyFill="1" applyBorder="1" applyAlignment="1" applyProtection="1">
      <alignment horizontal="left" vertical="top"/>
    </xf>
    <xf numFmtId="0" fontId="39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8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8" fillId="0" borderId="2" xfId="0" applyFont="1" applyFill="1" applyBorder="1"/>
    <xf numFmtId="0" fontId="6" fillId="0" borderId="48" xfId="0" applyFont="1" applyFill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Protection="1"/>
    <xf numFmtId="0" fontId="28" fillId="0" borderId="0" xfId="0" applyNumberFormat="1" applyFont="1" applyBorder="1" applyAlignment="1" applyProtection="1">
      <alignment horizontal="center" wrapText="1"/>
    </xf>
    <xf numFmtId="0" fontId="28" fillId="0" borderId="27" xfId="0" applyFont="1" applyBorder="1" applyAlignment="1">
      <alignment horizontal="center" vertical="center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 applyProtection="1">
      <alignment horizontal="center" vertical="center" wrapText="1"/>
    </xf>
    <xf numFmtId="0" fontId="28" fillId="0" borderId="57" xfId="0" applyFont="1" applyFill="1" applyBorder="1" applyAlignment="1" applyProtection="1">
      <alignment horizontal="center" vertical="center" wrapText="1"/>
    </xf>
    <xf numFmtId="0" fontId="28" fillId="0" borderId="59" xfId="0" applyFont="1" applyFill="1" applyBorder="1" applyAlignment="1" applyProtection="1">
      <alignment horizontal="center" vertical="center" wrapText="1"/>
    </xf>
    <xf numFmtId="0" fontId="28" fillId="0" borderId="61" xfId="0" applyFont="1" applyFill="1" applyBorder="1" applyAlignment="1" applyProtection="1">
      <alignment horizontal="center" vertical="center" wrapText="1"/>
    </xf>
    <xf numFmtId="0" fontId="28" fillId="0" borderId="28" xfId="0" applyFont="1" applyFill="1" applyBorder="1" applyAlignment="1" applyProtection="1">
      <alignment horizontal="center" vertical="center" wrapText="1"/>
    </xf>
    <xf numFmtId="0" fontId="28" fillId="0" borderId="58" xfId="0" applyFont="1" applyFill="1" applyBorder="1" applyAlignment="1" applyProtection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center" vertical="center" wrapText="1"/>
    </xf>
    <xf numFmtId="0" fontId="28" fillId="0" borderId="58" xfId="0" applyFont="1" applyFill="1" applyBorder="1" applyAlignment="1" applyProtection="1">
      <alignment vertical="center" wrapText="1"/>
    </xf>
    <xf numFmtId="0" fontId="28" fillId="0" borderId="59" xfId="0" applyFont="1" applyFill="1" applyBorder="1" applyAlignment="1" applyProtection="1">
      <alignment vertical="center" wrapText="1"/>
    </xf>
    <xf numFmtId="0" fontId="26" fillId="0" borderId="61" xfId="0" applyFont="1" applyFill="1" applyBorder="1" applyAlignment="1" applyProtection="1">
      <alignment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80" xfId="0" applyNumberFormat="1" applyFont="1" applyBorder="1" applyAlignment="1">
      <alignment horizontal="center" vertical="center" wrapText="1" shrinkToFit="1"/>
    </xf>
    <xf numFmtId="0" fontId="28" fillId="0" borderId="25" xfId="0" applyNumberFormat="1" applyFont="1" applyBorder="1" applyAlignment="1">
      <alignment horizontal="center" vertical="center" wrapText="1" shrinkToFit="1"/>
    </xf>
    <xf numFmtId="0" fontId="28" fillId="0" borderId="76" xfId="0" applyNumberFormat="1" applyFont="1" applyBorder="1" applyAlignment="1">
      <alignment horizontal="center" vertical="center" wrapText="1" shrinkToFit="1"/>
    </xf>
    <xf numFmtId="0" fontId="28" fillId="0" borderId="77" xfId="0" applyNumberFormat="1" applyFont="1" applyBorder="1" applyAlignment="1">
      <alignment horizontal="center" vertical="center" wrapText="1" shrinkToFit="1"/>
    </xf>
    <xf numFmtId="0" fontId="28" fillId="0" borderId="77" xfId="0" applyNumberFormat="1" applyFont="1" applyFill="1" applyBorder="1" applyAlignment="1">
      <alignment horizontal="center" vertical="center" wrapText="1" shrinkToFit="1"/>
    </xf>
    <xf numFmtId="0" fontId="28" fillId="0" borderId="79" xfId="0" applyNumberFormat="1" applyFont="1" applyFill="1" applyBorder="1" applyAlignment="1">
      <alignment horizontal="center" vertical="center" wrapText="1" shrinkToFit="1"/>
    </xf>
    <xf numFmtId="0" fontId="28" fillId="0" borderId="2" xfId="0" applyNumberFormat="1" applyFont="1" applyFill="1" applyBorder="1" applyAlignment="1">
      <alignment horizontal="center" vertical="center" wrapText="1" shrinkToFit="1"/>
    </xf>
    <xf numFmtId="0" fontId="28" fillId="0" borderId="76" xfId="0" applyNumberFormat="1" applyFont="1" applyFill="1" applyBorder="1" applyAlignment="1">
      <alignment horizontal="center" vertical="center" shrinkToFit="1"/>
    </xf>
    <xf numFmtId="0" fontId="28" fillId="0" borderId="77" xfId="0" applyNumberFormat="1" applyFont="1" applyFill="1" applyBorder="1" applyAlignment="1">
      <alignment horizontal="center" vertical="center" shrinkToFit="1"/>
    </xf>
    <xf numFmtId="0" fontId="28" fillId="0" borderId="79" xfId="0" applyNumberFormat="1" applyFont="1" applyFill="1" applyBorder="1" applyAlignment="1">
      <alignment horizontal="center" vertical="center" shrinkToFit="1"/>
    </xf>
    <xf numFmtId="0" fontId="28" fillId="0" borderId="80" xfId="0" applyNumberFormat="1" applyFont="1" applyFill="1" applyBorder="1" applyAlignment="1">
      <alignment horizontal="center" vertical="center" shrinkToFit="1"/>
    </xf>
    <xf numFmtId="0" fontId="28" fillId="0" borderId="80" xfId="0" applyFont="1" applyFill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54" xfId="0" applyNumberFormat="1" applyFont="1" applyBorder="1" applyAlignment="1">
      <alignment horizontal="center" vertical="center" wrapText="1" shrinkToFit="1"/>
    </xf>
    <xf numFmtId="0" fontId="28" fillId="0" borderId="72" xfId="0" applyNumberFormat="1" applyFont="1" applyBorder="1" applyAlignment="1">
      <alignment horizontal="center" vertical="center" wrapText="1" shrinkToFit="1"/>
    </xf>
    <xf numFmtId="0" fontId="28" fillId="0" borderId="55" xfId="0" applyNumberFormat="1" applyFont="1" applyBorder="1" applyAlignment="1">
      <alignment horizontal="center" vertical="center" wrapText="1" shrinkToFit="1"/>
    </xf>
    <xf numFmtId="0" fontId="28" fillId="0" borderId="56" xfId="0" applyNumberFormat="1" applyFont="1" applyBorder="1" applyAlignment="1">
      <alignment horizontal="center" vertical="center" wrapText="1" shrinkToFit="1"/>
    </xf>
    <xf numFmtId="0" fontId="28" fillId="0" borderId="18" xfId="0" applyNumberFormat="1" applyFont="1" applyBorder="1" applyAlignment="1">
      <alignment horizontal="center" vertical="center" wrapText="1" shrinkToFit="1"/>
    </xf>
    <xf numFmtId="0" fontId="28" fillId="0" borderId="54" xfId="0" applyNumberFormat="1" applyFont="1" applyFill="1" applyBorder="1" applyAlignment="1">
      <alignment horizontal="center" vertical="center" shrinkToFit="1"/>
    </xf>
    <xf numFmtId="0" fontId="28" fillId="0" borderId="55" xfId="0" applyNumberFormat="1" applyFont="1" applyFill="1" applyBorder="1" applyAlignment="1">
      <alignment horizontal="center" vertical="center" shrinkToFit="1"/>
    </xf>
    <xf numFmtId="0" fontId="28" fillId="0" borderId="56" xfId="0" applyNumberFormat="1" applyFont="1" applyFill="1" applyBorder="1" applyAlignment="1">
      <alignment horizontal="center" vertical="center" shrinkToFit="1"/>
    </xf>
    <xf numFmtId="0" fontId="28" fillId="0" borderId="90" xfId="0" applyNumberFormat="1" applyFont="1" applyFill="1" applyBorder="1" applyAlignment="1">
      <alignment horizontal="center" vertical="center" shrinkToFit="1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textRotation="90"/>
    </xf>
    <xf numFmtId="0" fontId="26" fillId="0" borderId="0" xfId="0" applyNumberFormat="1" applyFont="1" applyFill="1" applyBorder="1" applyAlignment="1" applyProtection="1">
      <alignment horizontal="center"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Protection="1"/>
    <xf numFmtId="0" fontId="28" fillId="0" borderId="73" xfId="0" applyFont="1" applyFill="1" applyBorder="1" applyProtection="1"/>
    <xf numFmtId="9" fontId="26" fillId="0" borderId="0" xfId="1" applyNumberFormat="1" applyFont="1" applyFill="1" applyBorder="1" applyAlignment="1" applyProtection="1">
      <alignment vertical="center" wrapText="1"/>
    </xf>
    <xf numFmtId="0" fontId="28" fillId="0" borderId="62" xfId="0" applyFont="1" applyBorder="1" applyAlignment="1">
      <alignment horizontal="center" vertical="center"/>
    </xf>
    <xf numFmtId="0" fontId="28" fillId="0" borderId="57" xfId="0" applyFont="1" applyFill="1" applyBorder="1" applyAlignment="1" applyProtection="1">
      <alignment vertical="center"/>
      <protection locked="0"/>
    </xf>
    <xf numFmtId="0" fontId="28" fillId="0" borderId="59" xfId="0" applyFont="1" applyFill="1" applyBorder="1" applyAlignment="1" applyProtection="1">
      <alignment vertical="center"/>
      <protection locked="0"/>
    </xf>
    <xf numFmtId="0" fontId="28" fillId="0" borderId="57" xfId="0" applyNumberFormat="1" applyFont="1" applyBorder="1" applyAlignment="1">
      <alignment horizontal="center" vertical="center" wrapText="1" shrinkToFit="1"/>
    </xf>
    <xf numFmtId="0" fontId="28" fillId="0" borderId="59" xfId="0" applyNumberFormat="1" applyFont="1" applyBorder="1" applyAlignment="1">
      <alignment horizontal="center" vertical="center" wrapText="1" shrinkToFit="1"/>
    </xf>
    <xf numFmtId="0" fontId="28" fillId="0" borderId="37" xfId="0" applyNumberFormat="1" applyFont="1" applyBorder="1" applyAlignment="1">
      <alignment horizontal="center" vertical="center" wrapText="1" shrinkToFit="1"/>
    </xf>
    <xf numFmtId="0" fontId="28" fillId="0" borderId="61" xfId="0" applyNumberFormat="1" applyFont="1" applyFill="1" applyBorder="1" applyAlignment="1">
      <alignment horizontal="center" vertical="center" wrapText="1" shrinkToFit="1"/>
    </xf>
    <xf numFmtId="0" fontId="28" fillId="0" borderId="60" xfId="0" applyNumberFormat="1" applyFont="1" applyFill="1" applyBorder="1" applyAlignment="1">
      <alignment horizontal="center" vertical="center" wrapText="1" shrinkToFit="1"/>
    </xf>
    <xf numFmtId="0" fontId="28" fillId="0" borderId="58" xfId="0" applyFont="1" applyFill="1" applyBorder="1" applyAlignment="1" applyProtection="1">
      <alignment vertical="center"/>
      <protection locked="0"/>
    </xf>
    <xf numFmtId="0" fontId="28" fillId="0" borderId="37" xfId="0" applyFont="1" applyFill="1" applyBorder="1" applyAlignment="1" applyProtection="1">
      <alignment vertical="center"/>
      <protection locked="0"/>
    </xf>
    <xf numFmtId="0" fontId="28" fillId="0" borderId="59" xfId="0" applyNumberFormat="1" applyFont="1" applyFill="1" applyBorder="1" applyAlignment="1">
      <alignment horizontal="center" vertical="center" shrinkToFit="1"/>
    </xf>
    <xf numFmtId="0" fontId="28" fillId="0" borderId="61" xfId="0" applyNumberFormat="1" applyFont="1" applyFill="1" applyBorder="1" applyAlignment="1">
      <alignment horizontal="center" vertical="center" shrinkToFit="1"/>
    </xf>
    <xf numFmtId="0" fontId="28" fillId="0" borderId="36" xfId="0" applyNumberFormat="1" applyFont="1" applyFill="1" applyBorder="1" applyAlignment="1">
      <alignment horizontal="center" vertical="center" shrinkToFit="1"/>
    </xf>
    <xf numFmtId="0" fontId="28" fillId="0" borderId="65" xfId="0" applyNumberFormat="1" applyFont="1" applyFill="1" applyBorder="1" applyAlignment="1">
      <alignment horizontal="center" vertical="center" shrinkToFit="1"/>
    </xf>
    <xf numFmtId="0" fontId="28" fillId="0" borderId="35" xfId="0" applyNumberFormat="1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6" xfId="0" applyNumberFormat="1" applyFont="1" applyFill="1" applyBorder="1" applyAlignment="1" applyProtection="1">
      <alignment vertical="center"/>
    </xf>
    <xf numFmtId="0" fontId="28" fillId="0" borderId="77" xfId="0" applyNumberFormat="1" applyFont="1" applyFill="1" applyBorder="1" applyAlignment="1" applyProtection="1">
      <alignment vertical="center"/>
    </xf>
    <xf numFmtId="0" fontId="28" fillId="0" borderId="62" xfId="0" applyNumberFormat="1" applyFont="1" applyBorder="1" applyAlignment="1">
      <alignment horizontal="center" vertical="center" wrapText="1" shrinkToFit="1"/>
    </xf>
    <xf numFmtId="0" fontId="28" fillId="0" borderId="65" xfId="0" applyNumberFormat="1" applyFont="1" applyBorder="1" applyAlignment="1">
      <alignment horizontal="center" vertical="center" wrapText="1" shrinkToFit="1"/>
    </xf>
    <xf numFmtId="0" fontId="28" fillId="0" borderId="35" xfId="0" applyNumberFormat="1" applyFont="1" applyBorder="1" applyAlignment="1">
      <alignment horizontal="center" vertical="center" wrapText="1" shrinkToFit="1"/>
    </xf>
    <xf numFmtId="0" fontId="28" fillId="0" borderId="66" xfId="0" applyNumberFormat="1" applyFont="1" applyFill="1" applyBorder="1" applyAlignment="1">
      <alignment horizontal="center" vertical="center" wrapText="1" shrinkToFit="1"/>
    </xf>
    <xf numFmtId="0" fontId="28" fillId="0" borderId="123" xfId="0" applyNumberFormat="1" applyFont="1" applyFill="1" applyBorder="1" applyAlignment="1">
      <alignment horizontal="center" vertical="center" wrapText="1" shrinkToFit="1"/>
    </xf>
    <xf numFmtId="0" fontId="28" fillId="0" borderId="80" xfId="0" applyNumberFormat="1" applyFont="1" applyFill="1" applyBorder="1" applyAlignment="1" applyProtection="1">
      <alignment vertical="center"/>
    </xf>
    <xf numFmtId="0" fontId="28" fillId="0" borderId="25" xfId="0" applyNumberFormat="1" applyFont="1" applyFill="1" applyBorder="1" applyAlignment="1" applyProtection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73" xfId="0" applyNumberFormat="1" applyFont="1" applyFill="1" applyBorder="1" applyAlignment="1">
      <alignment horizontal="center" vertical="center" wrapText="1" shrinkToFit="1"/>
    </xf>
    <xf numFmtId="0" fontId="28" fillId="0" borderId="46" xfId="0" applyNumberFormat="1" applyFont="1" applyFill="1" applyBorder="1" applyAlignment="1">
      <alignment horizontal="center" vertical="center" shrinkToFit="1"/>
    </xf>
    <xf numFmtId="0" fontId="28" fillId="0" borderId="19" xfId="0" applyNumberFormat="1" applyFont="1" applyBorder="1" applyAlignment="1">
      <alignment horizontal="center" vertical="center" wrapText="1" shrinkToFit="1"/>
    </xf>
    <xf numFmtId="0" fontId="28" fillId="0" borderId="72" xfId="0" applyNumberFormat="1" applyFont="1" applyFill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/>
    </xf>
    <xf numFmtId="0" fontId="28" fillId="0" borderId="91" xfId="0" applyNumberFormat="1" applyFont="1" applyFill="1" applyBorder="1" applyAlignment="1">
      <alignment horizontal="center" vertical="center" wrapText="1" shrinkToFit="1"/>
    </xf>
    <xf numFmtId="0" fontId="28" fillId="0" borderId="129" xfId="0" applyNumberFormat="1" applyFont="1" applyFill="1" applyBorder="1" applyAlignment="1">
      <alignment horizontal="center" vertical="center" wrapText="1" shrinkToFit="1"/>
    </xf>
    <xf numFmtId="0" fontId="28" fillId="0" borderId="128" xfId="0" applyNumberFormat="1" applyFont="1" applyFill="1" applyBorder="1" applyAlignment="1">
      <alignment horizontal="center" vertical="center" wrapText="1" shrinkToFit="1"/>
    </xf>
    <xf numFmtId="0" fontId="28" fillId="0" borderId="130" xfId="0" applyNumberFormat="1" applyFont="1" applyFill="1" applyBorder="1" applyAlignment="1">
      <alignment horizontal="center" vertical="center" wrapText="1" shrinkToFit="1"/>
    </xf>
    <xf numFmtId="0" fontId="28" fillId="0" borderId="127" xfId="0" applyNumberFormat="1" applyFont="1" applyFill="1" applyBorder="1" applyAlignment="1">
      <alignment horizontal="center" vertical="center" shrinkToFit="1"/>
    </xf>
    <xf numFmtId="0" fontId="28" fillId="0" borderId="128" xfId="0" applyNumberFormat="1" applyFont="1" applyFill="1" applyBorder="1" applyAlignment="1">
      <alignment horizontal="center" vertical="center" shrinkToFit="1"/>
    </xf>
    <xf numFmtId="0" fontId="28" fillId="0" borderId="91" xfId="0" applyNumberFormat="1" applyFont="1" applyFill="1" applyBorder="1" applyAlignment="1">
      <alignment horizontal="center" vertical="center" shrinkToFit="1"/>
    </xf>
    <xf numFmtId="0" fontId="28" fillId="0" borderId="129" xfId="0" applyNumberFormat="1" applyFont="1" applyFill="1" applyBorder="1" applyAlignment="1">
      <alignment horizontal="center" vertical="center" shrinkToFit="1"/>
    </xf>
    <xf numFmtId="0" fontId="28" fillId="0" borderId="130" xfId="0" applyNumberFormat="1" applyFont="1" applyFill="1" applyBorder="1" applyAlignment="1">
      <alignment horizontal="center" vertical="center" shrinkToFit="1"/>
    </xf>
    <xf numFmtId="0" fontId="28" fillId="0" borderId="127" xfId="0" applyFont="1" applyFill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 wrapText="1" shrinkToFit="1"/>
    </xf>
    <xf numFmtId="0" fontId="28" fillId="0" borderId="30" xfId="0" applyNumberFormat="1" applyFont="1" applyFill="1" applyBorder="1" applyAlignment="1">
      <alignment horizontal="center" vertical="center" wrapText="1" shrinkToFit="1"/>
    </xf>
    <xf numFmtId="0" fontId="28" fillId="0" borderId="65" xfId="0" applyNumberFormat="1" applyFont="1" applyFill="1" applyBorder="1" applyAlignment="1">
      <alignment horizontal="center" vertical="center" wrapText="1" shrinkToFit="1"/>
    </xf>
    <xf numFmtId="0" fontId="28" fillId="0" borderId="35" xfId="0" applyNumberFormat="1" applyFont="1" applyFill="1" applyBorder="1" applyAlignment="1">
      <alignment horizontal="center" vertical="center" wrapText="1" shrinkToFit="1"/>
    </xf>
    <xf numFmtId="0" fontId="28" fillId="0" borderId="62" xfId="0" applyNumberFormat="1" applyFont="1" applyFill="1" applyBorder="1" applyAlignment="1">
      <alignment horizontal="center" vertical="center" shrinkToFit="1"/>
    </xf>
    <xf numFmtId="0" fontId="28" fillId="0" borderId="66" xfId="0" applyNumberFormat="1" applyFont="1" applyFill="1" applyBorder="1" applyAlignment="1">
      <alignment horizontal="center" vertical="center" shrinkToFit="1"/>
    </xf>
    <xf numFmtId="0" fontId="28" fillId="0" borderId="4" xfId="0" applyNumberFormat="1" applyFont="1" applyFill="1" applyBorder="1" applyAlignment="1">
      <alignment horizontal="center" vertical="center" wrapText="1" shrinkToFit="1"/>
    </xf>
    <xf numFmtId="0" fontId="28" fillId="0" borderId="69" xfId="0" applyNumberFormat="1" applyFont="1" applyFill="1" applyBorder="1" applyAlignment="1">
      <alignment horizontal="center" vertical="center" wrapText="1" shrinkToFit="1"/>
    </xf>
    <xf numFmtId="0" fontId="28" fillId="0" borderId="68" xfId="0" applyNumberFormat="1" applyFont="1" applyFill="1" applyBorder="1" applyAlignment="1">
      <alignment horizontal="center" vertical="center" wrapText="1" shrinkToFit="1"/>
    </xf>
    <xf numFmtId="0" fontId="28" fillId="0" borderId="70" xfId="0" applyNumberFormat="1" applyFont="1" applyFill="1" applyBorder="1" applyAlignment="1">
      <alignment horizontal="center" vertical="center" wrapText="1" shrinkToFit="1"/>
    </xf>
    <xf numFmtId="0" fontId="28" fillId="0" borderId="9" xfId="0" applyNumberFormat="1" applyFont="1" applyFill="1" applyBorder="1" applyAlignment="1">
      <alignment horizontal="center" vertical="center" wrapText="1" shrinkToFit="1"/>
    </xf>
    <xf numFmtId="0" fontId="28" fillId="0" borderId="67" xfId="0" applyNumberFormat="1" applyFont="1" applyFill="1" applyBorder="1" applyAlignment="1">
      <alignment horizontal="center" vertical="center" shrinkToFit="1"/>
    </xf>
    <xf numFmtId="0" fontId="28" fillId="0" borderId="68" xfId="0" applyNumberFormat="1" applyFont="1" applyFill="1" applyBorder="1" applyAlignment="1">
      <alignment horizontal="center" vertical="center" shrinkToFit="1"/>
    </xf>
    <xf numFmtId="0" fontId="28" fillId="0" borderId="69" xfId="0" applyNumberFormat="1" applyFont="1" applyFill="1" applyBorder="1" applyAlignment="1">
      <alignment horizontal="center" vertical="center" shrinkToFit="1"/>
    </xf>
    <xf numFmtId="0" fontId="28" fillId="0" borderId="4" xfId="0" applyNumberFormat="1" applyFont="1" applyFill="1" applyBorder="1" applyAlignment="1">
      <alignment horizontal="center" vertical="center" shrinkToFit="1"/>
    </xf>
    <xf numFmtId="164" fontId="28" fillId="0" borderId="54" xfId="0" applyNumberFormat="1" applyFont="1" applyBorder="1" applyAlignment="1" applyProtection="1">
      <alignment horizontal="center" vertical="center"/>
    </xf>
    <xf numFmtId="0" fontId="28" fillId="0" borderId="72" xfId="0" applyNumberFormat="1" applyFont="1" applyBorder="1" applyAlignment="1" applyProtection="1">
      <alignment horizontal="center" vertical="center"/>
    </xf>
    <xf numFmtId="0" fontId="28" fillId="0" borderId="54" xfId="0" applyNumberFormat="1" applyFont="1" applyBorder="1" applyAlignment="1" applyProtection="1">
      <alignment horizontal="center" vertical="center"/>
    </xf>
    <xf numFmtId="0" fontId="28" fillId="0" borderId="55" xfId="0" applyNumberFormat="1" applyFont="1" applyBorder="1" applyAlignment="1" applyProtection="1">
      <alignment horizontal="center" vertical="center"/>
    </xf>
    <xf numFmtId="0" fontId="28" fillId="0" borderId="56" xfId="0" applyNumberFormat="1" applyFont="1" applyBorder="1" applyAlignment="1" applyProtection="1">
      <alignment horizontal="center" vertical="center"/>
    </xf>
    <xf numFmtId="0" fontId="28" fillId="0" borderId="18" xfId="0" applyNumberFormat="1" applyFont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</xf>
    <xf numFmtId="1" fontId="28" fillId="0" borderId="90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textRotation="90"/>
    </xf>
    <xf numFmtId="0" fontId="26" fillId="0" borderId="0" xfId="0" applyNumberFormat="1" applyFont="1" applyBorder="1" applyAlignment="1" applyProtection="1">
      <alignment horizontal="center" vertical="center" textRotation="90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Protection="1"/>
    <xf numFmtId="0" fontId="26" fillId="0" borderId="0" xfId="0" applyNumberFormat="1" applyFont="1" applyBorder="1" applyAlignment="1" applyProtection="1">
      <alignment horizontal="center" wrapText="1"/>
    </xf>
    <xf numFmtId="0" fontId="26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28" fillId="0" borderId="71" xfId="0" applyFont="1" applyBorder="1" applyAlignment="1">
      <alignment vertical="center"/>
    </xf>
    <xf numFmtId="0" fontId="28" fillId="0" borderId="72" xfId="0" applyNumberFormat="1" applyFont="1" applyFill="1" applyBorder="1" applyAlignment="1">
      <alignment horizontal="center" vertical="center" wrapText="1" shrinkToFit="1"/>
    </xf>
    <xf numFmtId="0" fontId="28" fillId="0" borderId="71" xfId="0" applyNumberFormat="1" applyFont="1" applyFill="1" applyBorder="1" applyAlignment="1">
      <alignment horizontal="center" vertical="center" wrapText="1" shrinkToFit="1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3" xfId="0" applyFont="1" applyBorder="1" applyAlignment="1">
      <alignment vertical="center"/>
    </xf>
    <xf numFmtId="0" fontId="28" fillId="0" borderId="66" xfId="0" applyFont="1" applyBorder="1" applyAlignment="1">
      <alignment vertical="center" wrapText="1"/>
    </xf>
    <xf numFmtId="0" fontId="28" fillId="0" borderId="66" xfId="0" applyNumberFormat="1" applyFont="1" applyBorder="1" applyAlignment="1">
      <alignment horizontal="center" vertical="center" wrapText="1" shrinkToFit="1"/>
    </xf>
    <xf numFmtId="0" fontId="28" fillId="0" borderId="16" xfId="0" applyFont="1" applyBorder="1" applyAlignment="1">
      <alignment vertical="center"/>
    </xf>
    <xf numFmtId="0" fontId="28" fillId="0" borderId="23" xfId="0" applyFont="1" applyBorder="1" applyAlignment="1">
      <alignment vertical="center" wrapText="1"/>
    </xf>
    <xf numFmtId="0" fontId="28" fillId="0" borderId="11" xfId="0" applyNumberFormat="1" applyFont="1" applyBorder="1" applyAlignment="1">
      <alignment horizontal="center" vertical="center" wrapText="1" shrinkToFit="1"/>
    </xf>
    <xf numFmtId="0" fontId="28" fillId="0" borderId="30" xfId="0" applyNumberFormat="1" applyFont="1" applyBorder="1" applyAlignment="1">
      <alignment horizontal="center" vertical="center" wrapText="1" shrinkToFit="1"/>
    </xf>
    <xf numFmtId="0" fontId="28" fillId="0" borderId="33" xfId="0" applyNumberFormat="1" applyFont="1" applyBorder="1" applyAlignment="1">
      <alignment horizontal="center" vertical="center" wrapText="1" shrinkToFit="1"/>
    </xf>
    <xf numFmtId="0" fontId="28" fillId="0" borderId="124" xfId="0" applyNumberFormat="1" applyFont="1" applyFill="1" applyBorder="1" applyAlignment="1">
      <alignment horizontal="center" vertical="center" wrapText="1" shrinkToFit="1"/>
    </xf>
    <xf numFmtId="0" fontId="28" fillId="0" borderId="16" xfId="0" applyNumberFormat="1" applyFont="1" applyFill="1" applyBorder="1" applyAlignment="1">
      <alignment horizontal="center" vertical="center" wrapText="1" shrinkToFit="1"/>
    </xf>
    <xf numFmtId="0" fontId="28" fillId="0" borderId="31" xfId="0" applyNumberFormat="1" applyFont="1" applyFill="1" applyBorder="1" applyAlignment="1">
      <alignment horizontal="center" vertical="center" shrinkToFit="1"/>
    </xf>
    <xf numFmtId="0" fontId="28" fillId="0" borderId="33" xfId="0" applyNumberFormat="1" applyFont="1" applyFill="1" applyBorder="1" applyAlignment="1">
      <alignment horizontal="center" vertical="center" shrinkToFit="1"/>
    </xf>
    <xf numFmtId="0" fontId="28" fillId="0" borderId="30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0" borderId="26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 wrapText="1" shrinkToFit="1"/>
    </xf>
    <xf numFmtId="0" fontId="28" fillId="0" borderId="36" xfId="0" applyNumberFormat="1" applyFont="1" applyBorder="1" applyAlignment="1">
      <alignment horizontal="center" vertical="center" wrapText="1" shrinkToFit="1"/>
    </xf>
    <xf numFmtId="0" fontId="28" fillId="0" borderId="78" xfId="0" applyFont="1" applyBorder="1" applyAlignment="1">
      <alignment vertical="center"/>
    </xf>
    <xf numFmtId="0" fontId="28" fillId="0" borderId="79" xfId="0" applyFont="1" applyBorder="1" applyAlignment="1">
      <alignment vertical="center" wrapText="1"/>
    </xf>
    <xf numFmtId="0" fontId="28" fillId="0" borderId="25" xfId="0" applyNumberFormat="1" applyFont="1" applyFill="1" applyBorder="1" applyAlignment="1">
      <alignment horizontal="center" vertical="center" wrapText="1" shrinkToFit="1"/>
    </xf>
    <xf numFmtId="0" fontId="28" fillId="0" borderId="78" xfId="0" applyNumberFormat="1" applyFont="1" applyFill="1" applyBorder="1" applyAlignment="1">
      <alignment horizontal="center" vertical="center" wrapText="1" shrinkToFit="1"/>
    </xf>
    <xf numFmtId="0" fontId="28" fillId="0" borderId="31" xfId="0" applyNumberFormat="1" applyFont="1" applyBorder="1" applyAlignment="1">
      <alignment horizontal="center" vertical="center" wrapText="1" shrinkToFit="1"/>
    </xf>
    <xf numFmtId="0" fontId="28" fillId="0" borderId="124" xfId="0" applyNumberFormat="1" applyFont="1" applyBorder="1" applyAlignment="1">
      <alignment horizontal="center" vertical="center" wrapText="1" shrinkToFit="1"/>
    </xf>
    <xf numFmtId="0" fontId="28" fillId="0" borderId="22" xfId="0" applyNumberFormat="1" applyFont="1" applyBorder="1" applyAlignment="1">
      <alignment horizontal="center" vertical="center" wrapText="1" shrinkToFit="1"/>
    </xf>
    <xf numFmtId="0" fontId="28" fillId="0" borderId="26" xfId="0" applyNumberFormat="1" applyFont="1" applyBorder="1" applyAlignment="1">
      <alignment horizontal="center" vertical="center" wrapText="1" shrinkToFit="1"/>
    </xf>
    <xf numFmtId="0" fontId="28" fillId="0" borderId="32" xfId="0" applyNumberFormat="1" applyFont="1" applyFill="1" applyBorder="1" applyAlignment="1">
      <alignment horizontal="center" vertical="center" wrapText="1" shrinkToFit="1"/>
    </xf>
    <xf numFmtId="0" fontId="28" fillId="0" borderId="132" xfId="0" applyNumberFormat="1" applyFont="1" applyFill="1" applyBorder="1" applyAlignment="1">
      <alignment horizontal="center" vertical="center" wrapText="1" shrinkToFit="1"/>
    </xf>
    <xf numFmtId="0" fontId="28" fillId="0" borderId="24" xfId="0" applyNumberFormat="1" applyFont="1" applyFill="1" applyBorder="1" applyAlignment="1">
      <alignment horizontal="center" vertical="center" shrinkToFit="1"/>
    </xf>
    <xf numFmtId="0" fontId="28" fillId="0" borderId="124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 shrinkToFit="1"/>
    </xf>
    <xf numFmtId="0" fontId="28" fillId="0" borderId="24" xfId="0" applyNumberFormat="1" applyFont="1" applyBorder="1" applyAlignment="1">
      <alignment horizontal="center" vertical="center" wrapText="1" shrinkToFit="1"/>
    </xf>
    <xf numFmtId="0" fontId="28" fillId="0" borderId="32" xfId="0" applyNumberFormat="1" applyFont="1" applyFill="1" applyBorder="1" applyAlignment="1">
      <alignment horizontal="center" vertical="center" shrinkToFit="1"/>
    </xf>
    <xf numFmtId="0" fontId="28" fillId="0" borderId="88" xfId="0" applyFont="1" applyBorder="1" applyAlignment="1">
      <alignment vertical="center"/>
    </xf>
    <xf numFmtId="0" fontId="28" fillId="0" borderId="129" xfId="0" applyFont="1" applyBorder="1" applyAlignment="1">
      <alignment vertical="center" wrapText="1"/>
    </xf>
    <xf numFmtId="0" fontId="28" fillId="0" borderId="16" xfId="0" applyNumberFormat="1" applyFont="1" applyBorder="1" applyAlignment="1">
      <alignment horizontal="center" vertical="center" wrapText="1" shrinkToFit="1"/>
    </xf>
    <xf numFmtId="164" fontId="28" fillId="0" borderId="30" xfId="0" applyNumberFormat="1" applyFont="1" applyFill="1" applyBorder="1" applyAlignment="1">
      <alignment horizontal="center" vertical="center"/>
    </xf>
    <xf numFmtId="1" fontId="28" fillId="0" borderId="72" xfId="0" applyNumberFormat="1" applyFont="1" applyBorder="1" applyAlignment="1" applyProtection="1">
      <alignment horizontal="center" vertical="center"/>
    </xf>
    <xf numFmtId="1" fontId="28" fillId="0" borderId="54" xfId="0" applyNumberFormat="1" applyFont="1" applyBorder="1" applyAlignment="1" applyProtection="1">
      <alignment horizontal="center" vertical="center"/>
    </xf>
    <xf numFmtId="1" fontId="28" fillId="0" borderId="55" xfId="0" applyNumberFormat="1" applyFont="1" applyBorder="1" applyAlignment="1" applyProtection="1">
      <alignment horizontal="center" vertical="center"/>
    </xf>
    <xf numFmtId="1" fontId="28" fillId="0" borderId="56" xfId="0" applyNumberFormat="1" applyFont="1" applyBorder="1" applyAlignment="1" applyProtection="1">
      <alignment horizontal="center" vertical="center"/>
    </xf>
    <xf numFmtId="1" fontId="28" fillId="0" borderId="18" xfId="0" applyNumberFormat="1" applyFont="1" applyBorder="1" applyAlignment="1" applyProtection="1">
      <alignment horizontal="center" vertical="center"/>
    </xf>
    <xf numFmtId="1" fontId="28" fillId="0" borderId="55" xfId="0" applyNumberFormat="1" applyFont="1" applyFill="1" applyBorder="1" applyAlignment="1" applyProtection="1">
      <alignment horizontal="center" vertical="center"/>
    </xf>
    <xf numFmtId="164" fontId="28" fillId="0" borderId="55" xfId="0" applyNumberFormat="1" applyFont="1" applyBorder="1" applyAlignment="1" applyProtection="1">
      <alignment horizontal="center" vertical="center"/>
    </xf>
    <xf numFmtId="164" fontId="28" fillId="0" borderId="56" xfId="0" applyNumberFormat="1" applyFont="1" applyBorder="1" applyAlignment="1" applyProtection="1">
      <alignment horizontal="center" vertical="center"/>
    </xf>
    <xf numFmtId="1" fontId="28" fillId="0" borderId="91" xfId="0" applyNumberFormat="1" applyFont="1" applyFill="1" applyBorder="1" applyAlignment="1">
      <alignment horizontal="center" vertical="center" shrinkToFit="1"/>
    </xf>
    <xf numFmtId="1" fontId="28" fillId="0" borderId="89" xfId="0" applyNumberFormat="1" applyFont="1" applyFill="1" applyBorder="1" applyAlignment="1">
      <alignment horizontal="center" vertical="center" shrinkToFit="1"/>
    </xf>
    <xf numFmtId="1" fontId="28" fillId="0" borderId="54" xfId="0" applyNumberFormat="1" applyFont="1" applyFill="1" applyBorder="1" applyAlignment="1">
      <alignment horizontal="center" vertical="center" shrinkToFit="1"/>
    </xf>
    <xf numFmtId="1" fontId="28" fillId="0" borderId="90" xfId="0" applyNumberFormat="1" applyFont="1" applyFill="1" applyBorder="1" applyAlignment="1">
      <alignment horizontal="center" vertical="center" shrinkToFit="1"/>
    </xf>
    <xf numFmtId="1" fontId="28" fillId="0" borderId="19" xfId="0" applyNumberFormat="1" applyFont="1" applyFill="1" applyBorder="1" applyAlignment="1">
      <alignment horizontal="center" vertical="center" shrinkToFit="1"/>
    </xf>
    <xf numFmtId="164" fontId="28" fillId="0" borderId="91" xfId="0" applyNumberFormat="1" applyFont="1" applyFill="1" applyBorder="1" applyAlignment="1">
      <alignment horizontal="center" vertical="center" shrinkToFit="1"/>
    </xf>
    <xf numFmtId="164" fontId="28" fillId="0" borderId="89" xfId="0" applyNumberFormat="1" applyFont="1" applyFill="1" applyBorder="1" applyAlignment="1">
      <alignment horizontal="center" vertical="center" shrinkToFit="1"/>
    </xf>
    <xf numFmtId="164" fontId="28" fillId="0" borderId="90" xfId="0" applyNumberFormat="1" applyFont="1" applyFill="1" applyBorder="1" applyAlignment="1">
      <alignment horizontal="center" vertical="center" shrinkToFit="1"/>
    </xf>
    <xf numFmtId="164" fontId="28" fillId="0" borderId="19" xfId="0" applyNumberFormat="1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textRotation="90"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justify" wrapText="1"/>
    </xf>
    <xf numFmtId="0" fontId="15" fillId="0" borderId="0" xfId="0" applyFont="1" applyBorder="1" applyAlignment="1">
      <alignment vertical="justify"/>
    </xf>
    <xf numFmtId="0" fontId="15" fillId="0" borderId="0" xfId="0" applyFont="1" applyAlignment="1">
      <alignment horizontal="center"/>
    </xf>
    <xf numFmtId="0" fontId="15" fillId="0" borderId="0" xfId="0" applyFont="1" applyFill="1" applyAlignment="1"/>
    <xf numFmtId="49" fontId="44" fillId="0" borderId="0" xfId="0" applyNumberFormat="1" applyFont="1" applyFill="1" applyBorder="1" applyAlignment="1">
      <alignment horizontal="left" vertical="justify"/>
    </xf>
    <xf numFmtId="0" fontId="15" fillId="0" borderId="0" xfId="0" applyFont="1"/>
    <xf numFmtId="0" fontId="12" fillId="0" borderId="0" xfId="0" applyFont="1"/>
    <xf numFmtId="0" fontId="15" fillId="0" borderId="0" xfId="0" applyFont="1" applyAlignment="1">
      <alignment vertical="justify" wrapText="1"/>
    </xf>
    <xf numFmtId="0" fontId="12" fillId="0" borderId="0" xfId="0" applyFont="1" applyAlignment="1">
      <alignment horizontal="center" vertical="justify" wrapText="1"/>
    </xf>
    <xf numFmtId="0" fontId="15" fillId="0" borderId="0" xfId="0" applyFont="1" applyAlignment="1">
      <alignment horizontal="center" vertical="justify" wrapText="1"/>
    </xf>
    <xf numFmtId="49" fontId="12" fillId="0" borderId="0" xfId="0" applyNumberFormat="1" applyFont="1" applyAlignment="1">
      <alignment horizontal="left" vertical="justify"/>
    </xf>
    <xf numFmtId="49" fontId="12" fillId="0" borderId="0" xfId="0" applyNumberFormat="1" applyFont="1" applyAlignment="1">
      <alignment horizontal="center" vertical="justify" wrapText="1"/>
    </xf>
    <xf numFmtId="49" fontId="15" fillId="0" borderId="0" xfId="0" applyNumberFormat="1" applyFont="1" applyAlignment="1">
      <alignment horizontal="center" vertical="justify" wrapText="1"/>
    </xf>
    <xf numFmtId="0" fontId="12" fillId="0" borderId="1" xfId="0" applyFont="1" applyBorder="1" applyAlignment="1"/>
    <xf numFmtId="0" fontId="15" fillId="0" borderId="1" xfId="0" applyFont="1" applyBorder="1"/>
    <xf numFmtId="49" fontId="12" fillId="0" borderId="1" xfId="0" applyNumberFormat="1" applyFont="1" applyBorder="1" applyAlignment="1">
      <alignment horizontal="left" vertical="justify"/>
    </xf>
    <xf numFmtId="49" fontId="12" fillId="0" borderId="1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right"/>
    </xf>
    <xf numFmtId="49" fontId="12" fillId="0" borderId="0" xfId="0" applyNumberFormat="1" applyFont="1" applyAlignment="1">
      <alignment horizontal="left" vertical="justify" wrapText="1"/>
    </xf>
    <xf numFmtId="0" fontId="16" fillId="0" borderId="0" xfId="0" applyFont="1"/>
    <xf numFmtId="49" fontId="12" fillId="0" borderId="0" xfId="0" applyNumberFormat="1" applyFont="1" applyAlignment="1">
      <alignment horizontal="center" vertical="justify"/>
    </xf>
    <xf numFmtId="0" fontId="12" fillId="0" borderId="0" xfId="0" applyFont="1" applyAlignment="1">
      <alignment horizontal="left" vertical="justify"/>
    </xf>
    <xf numFmtId="49" fontId="12" fillId="0" borderId="0" xfId="0" applyNumberFormat="1" applyFont="1" applyAlignment="1">
      <alignment vertical="justify"/>
    </xf>
    <xf numFmtId="0" fontId="16" fillId="0" borderId="0" xfId="0" applyFont="1" applyAlignment="1" applyProtection="1"/>
    <xf numFmtId="49" fontId="15" fillId="0" borderId="0" xfId="0" applyNumberFormat="1" applyFont="1" applyBorder="1" applyAlignment="1" applyProtection="1">
      <alignment horizontal="center" vertical="justify"/>
    </xf>
    <xf numFmtId="49" fontId="12" fillId="0" borderId="0" xfId="0" applyNumberFormat="1" applyFont="1" applyBorder="1" applyAlignment="1" applyProtection="1">
      <alignment horizontal="center" vertical="justify"/>
    </xf>
    <xf numFmtId="0" fontId="15" fillId="0" borderId="0" xfId="0" applyFont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6" fillId="0" borderId="0" xfId="0" applyFont="1" applyFill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49" fontId="12" fillId="0" borderId="0" xfId="0" applyNumberFormat="1" applyFont="1" applyFill="1" applyBorder="1" applyAlignment="1" applyProtection="1">
      <alignment horizontal="center" vertical="justify"/>
    </xf>
    <xf numFmtId="0" fontId="15" fillId="0" borderId="0" xfId="0" applyFont="1" applyFill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justify"/>
    </xf>
    <xf numFmtId="49" fontId="12" fillId="0" borderId="0" xfId="0" applyNumberFormat="1" applyFont="1" applyBorder="1" applyAlignment="1" applyProtection="1">
      <alignment horizontal="center" vertical="justify" wrapText="1"/>
    </xf>
    <xf numFmtId="0" fontId="15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justify"/>
    </xf>
    <xf numFmtId="0" fontId="15" fillId="0" borderId="0" xfId="0" applyFont="1" applyBorder="1" applyProtection="1"/>
    <xf numFmtId="0" fontId="15" fillId="0" borderId="0" xfId="0" applyFont="1" applyFill="1" applyBorder="1" applyProtection="1"/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justify"/>
    </xf>
    <xf numFmtId="0" fontId="45" fillId="0" borderId="0" xfId="0" applyFont="1" applyBorder="1"/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NumberFormat="1" applyFont="1" applyBorder="1" applyAlignment="1">
      <alignment vertical="top" wrapText="1"/>
    </xf>
    <xf numFmtId="0" fontId="45" fillId="0" borderId="0" xfId="0" applyNumberFormat="1" applyFont="1" applyBorder="1"/>
    <xf numFmtId="49" fontId="45" fillId="0" borderId="0" xfId="0" applyNumberFormat="1" applyFont="1" applyBorder="1"/>
    <xf numFmtId="49" fontId="45" fillId="0" borderId="0" xfId="0" applyNumberFormat="1" applyFont="1" applyFill="1" applyBorder="1"/>
    <xf numFmtId="0" fontId="45" fillId="0" borderId="0" xfId="0" applyFont="1" applyFill="1" applyBorder="1"/>
    <xf numFmtId="0" fontId="48" fillId="0" borderId="0" xfId="0" applyFont="1"/>
    <xf numFmtId="0" fontId="49" fillId="0" borderId="0" xfId="0" applyFont="1" applyBorder="1" applyAlignment="1"/>
    <xf numFmtId="0" fontId="49" fillId="0" borderId="0" xfId="0" applyFont="1" applyFill="1" applyBorder="1" applyAlignment="1"/>
    <xf numFmtId="0" fontId="51" fillId="0" borderId="0" xfId="0" applyFont="1" applyBorder="1" applyAlignment="1">
      <alignment horizontal="center" vertical="top" wrapText="1"/>
    </xf>
    <xf numFmtId="0" fontId="53" fillId="0" borderId="0" xfId="0" applyFont="1" applyAlignment="1"/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/>
    <xf numFmtId="0" fontId="49" fillId="0" borderId="0" xfId="0" applyFont="1" applyAlignment="1">
      <alignment horizontal="center" vertical="center"/>
    </xf>
    <xf numFmtId="0" fontId="0" fillId="0" borderId="0" xfId="0" applyFill="1" applyAlignment="1"/>
    <xf numFmtId="0" fontId="45" fillId="0" borderId="0" xfId="0" applyFont="1" applyFill="1" applyBorder="1" applyAlignment="1"/>
    <xf numFmtId="0" fontId="57" fillId="0" borderId="0" xfId="0" applyFont="1" applyFill="1" applyAlignment="1">
      <alignment horizontal="left"/>
    </xf>
    <xf numFmtId="0" fontId="46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wrapText="1"/>
    </xf>
    <xf numFmtId="0" fontId="60" fillId="0" borderId="0" xfId="0" applyFont="1" applyAlignment="1">
      <alignment horizontal="center" vertical="center"/>
    </xf>
    <xf numFmtId="0" fontId="0" fillId="0" borderId="0" xfId="0" applyAlignment="1"/>
    <xf numFmtId="0" fontId="46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left"/>
    </xf>
    <xf numFmtId="0" fontId="62" fillId="0" borderId="1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Border="1"/>
    <xf numFmtId="0" fontId="61" fillId="0" borderId="0" xfId="0" applyFont="1" applyBorder="1" applyAlignment="1">
      <alignment horizontal="left"/>
    </xf>
    <xf numFmtId="49" fontId="61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49" fontId="61" fillId="0" borderId="0" xfId="0" applyNumberFormat="1" applyFont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2" fillId="0" borderId="2" xfId="0" applyFont="1" applyBorder="1" applyAlignment="1">
      <alignment horizontal="left" vertical="center"/>
    </xf>
    <xf numFmtId="0" fontId="66" fillId="0" borderId="0" xfId="0" applyNumberFormat="1" applyFont="1" applyFill="1" applyBorder="1" applyAlignment="1" applyProtection="1">
      <alignment vertical="center"/>
    </xf>
    <xf numFmtId="0" fontId="5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 horizontal="left" vertical="center"/>
    </xf>
    <xf numFmtId="0" fontId="62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49" fontId="67" fillId="0" borderId="0" xfId="0" applyNumberFormat="1" applyFont="1" applyBorder="1"/>
    <xf numFmtId="0" fontId="5" fillId="0" borderId="5" xfId="0" applyFont="1" applyBorder="1" applyAlignment="1">
      <alignment horizontal="center" vertical="center" textRotation="90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6" fillId="0" borderId="0" xfId="0" applyFont="1" applyBorder="1" applyAlignment="1">
      <alignment vertical="center"/>
    </xf>
    <xf numFmtId="0" fontId="46" fillId="0" borderId="71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textRotation="90"/>
    </xf>
    <xf numFmtId="0" fontId="57" fillId="0" borderId="33" xfId="0" applyNumberFormat="1" applyFont="1" applyFill="1" applyBorder="1" applyAlignment="1">
      <alignment horizontal="center" vertical="center" textRotation="90" wrapText="1"/>
    </xf>
    <xf numFmtId="0" fontId="58" fillId="0" borderId="46" xfId="0" applyFont="1" applyFill="1" applyBorder="1" applyAlignment="1">
      <alignment horizontal="center" vertical="center" textRotation="90" wrapText="1"/>
    </xf>
    <xf numFmtId="0" fontId="46" fillId="0" borderId="46" xfId="0" applyFont="1" applyFill="1" applyBorder="1" applyAlignment="1">
      <alignment horizontal="center" vertical="center" textRotation="90" wrapText="1"/>
    </xf>
    <xf numFmtId="0" fontId="46" fillId="0" borderId="47" xfId="0" applyFont="1" applyFill="1" applyBorder="1" applyAlignment="1">
      <alignment horizontal="center" vertical="center" textRotation="90" wrapText="1"/>
    </xf>
    <xf numFmtId="0" fontId="31" fillId="0" borderId="48" xfId="0" applyFont="1" applyFill="1" applyBorder="1" applyAlignment="1">
      <alignment horizontal="center" vertical="center" textRotation="90" wrapText="1"/>
    </xf>
    <xf numFmtId="0" fontId="43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43" fillId="0" borderId="53" xfId="0" applyNumberFormat="1" applyFont="1" applyBorder="1" applyAlignment="1">
      <alignment horizontal="center" vertical="center" wrapText="1"/>
    </xf>
    <xf numFmtId="0" fontId="43" fillId="0" borderId="133" xfId="0" applyNumberFormat="1" applyFont="1" applyBorder="1" applyAlignment="1">
      <alignment horizontal="center" vertical="center"/>
    </xf>
    <xf numFmtId="0" fontId="43" fillId="0" borderId="54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3" fillId="0" borderId="55" xfId="0" applyNumberFormat="1" applyFont="1" applyFill="1" applyBorder="1" applyAlignment="1">
      <alignment horizontal="center" vertical="center"/>
    </xf>
    <xf numFmtId="0" fontId="43" fillId="0" borderId="56" xfId="0" applyNumberFormat="1" applyFont="1" applyFill="1" applyBorder="1" applyAlignment="1">
      <alignment horizontal="center" vertical="center"/>
    </xf>
    <xf numFmtId="0" fontId="43" fillId="0" borderId="134" xfId="0" applyNumberFormat="1" applyFont="1" applyFill="1" applyBorder="1" applyAlignment="1">
      <alignment horizontal="center" vertical="center"/>
    </xf>
    <xf numFmtId="0" fontId="43" fillId="0" borderId="135" xfId="0" applyNumberFormat="1" applyFont="1" applyFill="1" applyBorder="1" applyAlignment="1">
      <alignment horizontal="center" vertical="center"/>
    </xf>
    <xf numFmtId="0" fontId="43" fillId="0" borderId="136" xfId="0" applyNumberFormat="1" applyFont="1" applyFill="1" applyBorder="1" applyAlignment="1">
      <alignment horizontal="center" vertical="center"/>
    </xf>
    <xf numFmtId="0" fontId="43" fillId="0" borderId="137" xfId="0" applyNumberFormat="1" applyFont="1" applyFill="1" applyBorder="1" applyAlignment="1">
      <alignment horizontal="center" vertical="center"/>
    </xf>
    <xf numFmtId="0" fontId="43" fillId="0" borderId="133" xfId="0" applyNumberFormat="1" applyFont="1" applyFill="1" applyBorder="1" applyAlignment="1">
      <alignment horizontal="center" vertical="center"/>
    </xf>
    <xf numFmtId="0" fontId="40" fillId="0" borderId="127" xfId="0" applyFont="1" applyFill="1" applyBorder="1" applyAlignment="1">
      <alignment horizontal="center" vertical="center"/>
    </xf>
    <xf numFmtId="0" fontId="40" fillId="0" borderId="128" xfId="0" applyFont="1" applyFill="1" applyBorder="1" applyAlignment="1">
      <alignment horizontal="center" vertical="center"/>
    </xf>
    <xf numFmtId="0" fontId="40" fillId="0" borderId="130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top"/>
    </xf>
    <xf numFmtId="0" fontId="73" fillId="0" borderId="0" xfId="0" applyFont="1" applyBorder="1"/>
    <xf numFmtId="0" fontId="46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 wrapText="1" shrinkToFit="1"/>
    </xf>
    <xf numFmtId="0" fontId="47" fillId="0" borderId="66" xfId="0" applyNumberFormat="1" applyFont="1" applyBorder="1" applyAlignment="1">
      <alignment horizontal="center" vertical="center" wrapText="1" shrinkToFit="1"/>
    </xf>
    <xf numFmtId="0" fontId="47" fillId="0" borderId="36" xfId="0" applyNumberFormat="1" applyFont="1" applyBorder="1" applyAlignment="1">
      <alignment horizontal="center" vertical="center" wrapText="1" shrinkToFit="1"/>
    </xf>
    <xf numFmtId="0" fontId="47" fillId="0" borderId="65" xfId="0" applyNumberFormat="1" applyFont="1" applyBorder="1" applyAlignment="1">
      <alignment horizontal="center" vertical="center" wrapText="1" shrinkToFit="1"/>
    </xf>
    <xf numFmtId="0" fontId="47" fillId="0" borderId="65" xfId="0" applyNumberFormat="1" applyFont="1" applyFill="1" applyBorder="1" applyAlignment="1">
      <alignment horizontal="center" vertical="center" wrapText="1" shrinkToFit="1"/>
    </xf>
    <xf numFmtId="0" fontId="47" fillId="0" borderId="35" xfId="0" applyNumberFormat="1" applyFont="1" applyFill="1" applyBorder="1" applyAlignment="1">
      <alignment horizontal="center" vertical="center" wrapText="1" shrinkToFit="1"/>
    </xf>
    <xf numFmtId="0" fontId="47" fillId="0" borderId="20" xfId="0" applyNumberFormat="1" applyFont="1" applyFill="1" applyBorder="1" applyAlignment="1">
      <alignment horizontal="center" vertical="center" wrapText="1" shrinkToFit="1"/>
    </xf>
    <xf numFmtId="0" fontId="46" fillId="0" borderId="62" xfId="0" applyNumberFormat="1" applyFont="1" applyFill="1" applyBorder="1" applyAlignment="1">
      <alignment horizontal="center" vertical="center" shrinkToFit="1"/>
    </xf>
    <xf numFmtId="0" fontId="46" fillId="0" borderId="65" xfId="0" applyNumberFormat="1" applyFont="1" applyFill="1" applyBorder="1" applyAlignment="1">
      <alignment horizontal="center" vertical="center" shrinkToFit="1"/>
    </xf>
    <xf numFmtId="0" fontId="46" fillId="0" borderId="66" xfId="0" applyNumberFormat="1" applyFont="1" applyFill="1" applyBorder="1" applyAlignment="1">
      <alignment horizontal="center" vertical="center" shrinkToFit="1"/>
    </xf>
    <xf numFmtId="0" fontId="47" fillId="0" borderId="36" xfId="0" applyNumberFormat="1" applyFont="1" applyFill="1" applyBorder="1" applyAlignment="1">
      <alignment horizontal="center" vertical="center" shrinkToFit="1"/>
    </xf>
    <xf numFmtId="0" fontId="46" fillId="0" borderId="35" xfId="0" applyNumberFormat="1" applyFont="1" applyFill="1" applyBorder="1" applyAlignment="1">
      <alignment horizontal="center" vertical="center" shrinkToFit="1"/>
    </xf>
    <xf numFmtId="0" fontId="47" fillId="0" borderId="62" xfId="0" applyNumberFormat="1" applyFont="1" applyFill="1" applyBorder="1" applyAlignment="1">
      <alignment horizontal="center" vertical="center" shrinkToFit="1"/>
    </xf>
    <xf numFmtId="0" fontId="73" fillId="0" borderId="65" xfId="0" applyFont="1" applyFill="1" applyBorder="1" applyAlignment="1">
      <alignment horizontal="center" vertical="center"/>
    </xf>
    <xf numFmtId="0" fontId="73" fillId="0" borderId="66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62" xfId="0" applyNumberFormat="1" applyFont="1" applyBorder="1" applyAlignment="1">
      <alignment horizontal="center" vertical="center" wrapText="1" shrinkToFit="1"/>
    </xf>
    <xf numFmtId="0" fontId="56" fillId="0" borderId="66" xfId="0" applyNumberFormat="1" applyFont="1" applyBorder="1" applyAlignment="1">
      <alignment horizontal="center" vertical="center" wrapText="1" shrinkToFit="1"/>
    </xf>
    <xf numFmtId="0" fontId="56" fillId="0" borderId="36" xfId="0" applyNumberFormat="1" applyFont="1" applyBorder="1" applyAlignment="1">
      <alignment horizontal="center" vertical="center" wrapText="1" shrinkToFit="1"/>
    </xf>
    <xf numFmtId="0" fontId="56" fillId="0" borderId="65" xfId="0" applyNumberFormat="1" applyFont="1" applyBorder="1" applyAlignment="1">
      <alignment horizontal="center" vertical="center" wrapText="1" shrinkToFit="1"/>
    </xf>
    <xf numFmtId="0" fontId="56" fillId="0" borderId="65" xfId="0" applyNumberFormat="1" applyFont="1" applyFill="1" applyBorder="1" applyAlignment="1">
      <alignment horizontal="center" vertical="center" wrapText="1" shrinkToFit="1"/>
    </xf>
    <xf numFmtId="0" fontId="56" fillId="0" borderId="35" xfId="0" applyNumberFormat="1" applyFont="1" applyFill="1" applyBorder="1" applyAlignment="1">
      <alignment horizontal="center" vertical="center" wrapText="1" shrinkToFit="1"/>
    </xf>
    <xf numFmtId="0" fontId="56" fillId="0" borderId="20" xfId="0" applyNumberFormat="1" applyFont="1" applyFill="1" applyBorder="1" applyAlignment="1">
      <alignment horizontal="center" vertical="center" wrapText="1" shrinkToFit="1"/>
    </xf>
    <xf numFmtId="0" fontId="56" fillId="0" borderId="65" xfId="0" applyNumberFormat="1" applyFont="1" applyFill="1" applyBorder="1" applyAlignment="1">
      <alignment horizontal="center" vertical="center" shrinkToFit="1"/>
    </xf>
    <xf numFmtId="0" fontId="47" fillId="0" borderId="138" xfId="0" applyNumberFormat="1" applyFont="1" applyFill="1" applyBorder="1" applyAlignment="1">
      <alignment horizontal="center" vertical="center" shrinkToFit="1"/>
    </xf>
    <xf numFmtId="0" fontId="47" fillId="0" borderId="139" xfId="0" applyNumberFormat="1" applyFont="1" applyFill="1" applyBorder="1" applyAlignment="1">
      <alignment horizontal="center" vertical="center" shrinkToFit="1"/>
    </xf>
    <xf numFmtId="0" fontId="47" fillId="0" borderId="140" xfId="0" applyNumberFormat="1" applyFont="1" applyFill="1" applyBorder="1" applyAlignment="1">
      <alignment horizontal="center" vertical="center" shrinkToFit="1"/>
    </xf>
    <xf numFmtId="0" fontId="47" fillId="0" borderId="76" xfId="0" applyNumberFormat="1" applyFont="1" applyFill="1" applyBorder="1" applyAlignment="1">
      <alignment horizontal="center" vertical="center" shrinkToFit="1"/>
    </xf>
    <xf numFmtId="0" fontId="47" fillId="0" borderId="77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47" fillId="0" borderId="141" xfId="0" applyNumberFormat="1" applyFont="1" applyFill="1" applyBorder="1" applyAlignment="1">
      <alignment horizontal="center" vertical="center" shrinkToFit="1"/>
    </xf>
    <xf numFmtId="0" fontId="47" fillId="0" borderId="142" xfId="0" applyNumberFormat="1" applyFont="1" applyFill="1" applyBorder="1" applyAlignment="1">
      <alignment horizontal="center" vertical="center" shrinkToFit="1"/>
    </xf>
    <xf numFmtId="0" fontId="47" fillId="0" borderId="143" xfId="0" applyNumberFormat="1" applyFont="1" applyFill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 wrapText="1" shrinkToFit="1"/>
    </xf>
    <xf numFmtId="0" fontId="56" fillId="0" borderId="30" xfId="0" applyNumberFormat="1" applyFont="1" applyBorder="1" applyAlignment="1">
      <alignment horizontal="center" vertical="center" wrapText="1" shrinkToFit="1"/>
    </xf>
    <xf numFmtId="0" fontId="56" fillId="0" borderId="31" xfId="0" applyNumberFormat="1" applyFont="1" applyBorder="1" applyAlignment="1">
      <alignment horizontal="center" vertical="center" wrapText="1" shrinkToFit="1"/>
    </xf>
    <xf numFmtId="0" fontId="56" fillId="0" borderId="33" xfId="0" applyNumberFormat="1" applyFont="1" applyBorder="1" applyAlignment="1">
      <alignment horizontal="center" vertical="center" wrapText="1" shrinkToFit="1"/>
    </xf>
    <xf numFmtId="0" fontId="56" fillId="0" borderId="33" xfId="0" applyNumberFormat="1" applyFont="1" applyFill="1" applyBorder="1" applyAlignment="1">
      <alignment horizontal="center" vertical="center" wrapText="1" shrinkToFit="1"/>
    </xf>
    <xf numFmtId="0" fontId="56" fillId="0" borderId="124" xfId="0" applyNumberFormat="1" applyFont="1" applyFill="1" applyBorder="1" applyAlignment="1">
      <alignment horizontal="center" vertical="center" wrapText="1" shrinkToFit="1"/>
    </xf>
    <xf numFmtId="0" fontId="56" fillId="0" borderId="14" xfId="0" applyNumberFormat="1" applyFont="1" applyFill="1" applyBorder="1" applyAlignment="1">
      <alignment horizontal="center" vertical="center" wrapText="1" shrinkToFit="1"/>
    </xf>
    <xf numFmtId="0" fontId="46" fillId="0" borderId="22" xfId="0" applyNumberFormat="1" applyFont="1" applyFill="1" applyBorder="1" applyAlignment="1">
      <alignment horizontal="center" vertical="center" shrinkToFit="1"/>
    </xf>
    <xf numFmtId="0" fontId="56" fillId="0" borderId="26" xfId="0" applyNumberFormat="1" applyFont="1" applyFill="1" applyBorder="1" applyAlignment="1">
      <alignment horizontal="center" vertical="center" shrinkToFit="1"/>
    </xf>
    <xf numFmtId="0" fontId="46" fillId="0" borderId="26" xfId="0" applyNumberFormat="1" applyFont="1" applyFill="1" applyBorder="1" applyAlignment="1">
      <alignment horizontal="center" vertical="center" shrinkToFit="1"/>
    </xf>
    <xf numFmtId="0" fontId="46" fillId="0" borderId="23" xfId="0" applyNumberFormat="1" applyFont="1" applyFill="1" applyBorder="1" applyAlignment="1">
      <alignment horizontal="center" vertical="center" shrinkToFit="1"/>
    </xf>
    <xf numFmtId="0" fontId="47" fillId="0" borderId="26" xfId="0" applyNumberFormat="1" applyFont="1" applyFill="1" applyBorder="1" applyAlignment="1">
      <alignment horizontal="center" vertical="center" shrinkToFit="1"/>
    </xf>
    <xf numFmtId="0" fontId="47" fillId="0" borderId="32" xfId="0" applyNumberFormat="1" applyFont="1" applyFill="1" applyBorder="1" applyAlignment="1">
      <alignment horizontal="center" vertical="center" shrinkToFit="1"/>
    </xf>
    <xf numFmtId="0" fontId="47" fillId="0" borderId="85" xfId="0" applyNumberFormat="1" applyFont="1" applyFill="1" applyBorder="1" applyAlignment="1">
      <alignment horizontal="center" vertical="center" shrinkToFit="1"/>
    </xf>
    <xf numFmtId="0" fontId="47" fillId="0" borderId="46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 wrapText="1" shrinkToFit="1"/>
    </xf>
    <xf numFmtId="0" fontId="56" fillId="0" borderId="69" xfId="0" applyNumberFormat="1" applyFont="1" applyFill="1" applyBorder="1" applyAlignment="1">
      <alignment horizontal="center" vertical="center" wrapText="1" shrinkToFit="1"/>
    </xf>
    <xf numFmtId="0" fontId="56" fillId="0" borderId="68" xfId="0" applyNumberFormat="1" applyFont="1" applyFill="1" applyBorder="1" applyAlignment="1">
      <alignment horizontal="center" vertical="center" wrapText="1" shrinkToFit="1"/>
    </xf>
    <xf numFmtId="0" fontId="56" fillId="0" borderId="70" xfId="0" applyNumberFormat="1" applyFont="1" applyFill="1" applyBorder="1" applyAlignment="1">
      <alignment horizontal="center" vertical="center" wrapText="1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46" fillId="0" borderId="90" xfId="0" applyNumberFormat="1" applyFont="1" applyFill="1" applyBorder="1" applyAlignment="1">
      <alignment horizontal="center" vertical="center" shrinkToFit="1"/>
    </xf>
    <xf numFmtId="0" fontId="56" fillId="0" borderId="55" xfId="0" applyNumberFormat="1" applyFont="1" applyFill="1" applyBorder="1" applyAlignment="1">
      <alignment horizontal="center" vertical="center" shrinkToFit="1"/>
    </xf>
    <xf numFmtId="0" fontId="46" fillId="0" borderId="55" xfId="0" applyNumberFormat="1" applyFont="1" applyFill="1" applyBorder="1" applyAlignment="1">
      <alignment horizontal="center" vertical="center" shrinkToFit="1"/>
    </xf>
    <xf numFmtId="0" fontId="46" fillId="0" borderId="56" xfId="0" applyNumberFormat="1" applyFont="1" applyFill="1" applyBorder="1" applyAlignment="1">
      <alignment horizontal="center" vertical="center" shrinkToFit="1"/>
    </xf>
    <xf numFmtId="0" fontId="47" fillId="0" borderId="90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54" xfId="0" applyNumberFormat="1" applyFont="1" applyFill="1" applyBorder="1" applyAlignment="1">
      <alignment horizontal="center" vertical="center" shrinkToFit="1"/>
    </xf>
    <xf numFmtId="0" fontId="47" fillId="0" borderId="19" xfId="0" applyNumberFormat="1" applyFont="1" applyFill="1" applyBorder="1" applyAlignment="1">
      <alignment horizontal="center" vertical="center" shrinkToFit="1"/>
    </xf>
    <xf numFmtId="0" fontId="56" fillId="0" borderId="54" xfId="0" applyNumberFormat="1" applyFont="1" applyBorder="1" applyAlignment="1" applyProtection="1">
      <alignment horizontal="center" vertical="center"/>
    </xf>
    <xf numFmtId="0" fontId="56" fillId="0" borderId="72" xfId="0" applyNumberFormat="1" applyFont="1" applyBorder="1" applyAlignment="1" applyProtection="1">
      <alignment horizontal="center" vertical="center"/>
    </xf>
    <xf numFmtId="0" fontId="56" fillId="0" borderId="55" xfId="0" applyNumberFormat="1" applyFont="1" applyBorder="1" applyAlignment="1" applyProtection="1">
      <alignment horizontal="center" vertical="center"/>
    </xf>
    <xf numFmtId="0" fontId="56" fillId="0" borderId="55" xfId="0" applyNumberFormat="1" applyFont="1" applyFill="1" applyBorder="1" applyAlignment="1" applyProtection="1">
      <alignment horizontal="center" vertical="center"/>
    </xf>
    <xf numFmtId="0" fontId="56" fillId="0" borderId="56" xfId="0" applyNumberFormat="1" applyFont="1" applyFill="1" applyBorder="1" applyAlignment="1" applyProtection="1">
      <alignment horizontal="center" vertical="center"/>
    </xf>
    <xf numFmtId="0" fontId="56" fillId="0" borderId="19" xfId="0" applyNumberFormat="1" applyFont="1" applyBorder="1" applyAlignment="1" applyProtection="1">
      <alignment horizontal="center" vertical="center"/>
    </xf>
    <xf numFmtId="0" fontId="43" fillId="0" borderId="91" xfId="0" applyNumberFormat="1" applyFont="1" applyFill="1" applyBorder="1" applyAlignment="1" applyProtection="1">
      <alignment horizontal="center" vertical="center"/>
    </xf>
    <xf numFmtId="0" fontId="56" fillId="0" borderId="128" xfId="0" applyNumberFormat="1" applyFont="1" applyFill="1" applyBorder="1" applyAlignment="1" applyProtection="1">
      <alignment horizontal="center" vertical="center"/>
    </xf>
    <xf numFmtId="0" fontId="31" fillId="0" borderId="128" xfId="0" applyNumberFormat="1" applyFont="1" applyFill="1" applyBorder="1" applyAlignment="1" applyProtection="1">
      <alignment horizontal="center" vertical="center"/>
    </xf>
    <xf numFmtId="0" fontId="43" fillId="0" borderId="128" xfId="0" applyNumberFormat="1" applyFont="1" applyFill="1" applyBorder="1" applyAlignment="1" applyProtection="1">
      <alignment horizontal="center" vertical="center"/>
    </xf>
    <xf numFmtId="0" fontId="46" fillId="0" borderId="129" xfId="0" applyNumberFormat="1" applyFont="1" applyFill="1" applyBorder="1" applyAlignment="1" applyProtection="1">
      <alignment horizontal="center" vertical="center"/>
    </xf>
    <xf numFmtId="164" fontId="47" fillId="0" borderId="31" xfId="0" applyNumberFormat="1" applyFont="1" applyFill="1" applyBorder="1" applyAlignment="1" applyProtection="1">
      <alignment horizontal="center" vertical="center"/>
    </xf>
    <xf numFmtId="164" fontId="47" fillId="0" borderId="0" xfId="0" applyNumberFormat="1" applyFont="1" applyFill="1" applyBorder="1" applyAlignment="1" applyProtection="1">
      <alignment horizontal="center" vertical="center"/>
    </xf>
    <xf numFmtId="164" fontId="47" fillId="0" borderId="54" xfId="0" applyNumberFormat="1" applyFont="1" applyFill="1" applyBorder="1" applyAlignment="1" applyProtection="1">
      <alignment horizontal="center" vertical="center"/>
    </xf>
    <xf numFmtId="164" fontId="47" fillId="0" borderId="90" xfId="0" applyNumberFormat="1" applyFont="1" applyFill="1" applyBorder="1" applyAlignment="1" applyProtection="1">
      <alignment horizontal="center" vertical="center"/>
    </xf>
    <xf numFmtId="164" fontId="47" fillId="0" borderId="19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wrapText="1"/>
    </xf>
    <xf numFmtId="0" fontId="46" fillId="0" borderId="0" xfId="0" applyFont="1" applyBorder="1" applyAlignment="1" applyProtection="1">
      <alignment horizontal="center"/>
    </xf>
    <xf numFmtId="0" fontId="56" fillId="0" borderId="54" xfId="0" applyNumberFormat="1" applyFont="1" applyFill="1" applyBorder="1" applyAlignment="1">
      <alignment horizontal="center" vertical="center" shrinkToFit="1"/>
    </xf>
    <xf numFmtId="0" fontId="56" fillId="0" borderId="72" xfId="0" applyNumberFormat="1" applyFont="1" applyFill="1" applyBorder="1" applyAlignment="1">
      <alignment horizontal="center" vertical="center" shrinkToFit="1"/>
    </xf>
    <xf numFmtId="0" fontId="56" fillId="0" borderId="56" xfId="0" applyNumberFormat="1" applyFont="1" applyFill="1" applyBorder="1" applyAlignment="1">
      <alignment horizontal="center" vertical="center" shrinkToFit="1"/>
    </xf>
    <xf numFmtId="0" fontId="56" fillId="0" borderId="19" xfId="0" applyNumberFormat="1" applyFont="1" applyFill="1" applyBorder="1" applyAlignment="1">
      <alignment horizontal="center" vertical="center" shrinkToFit="1"/>
    </xf>
    <xf numFmtId="0" fontId="47" fillId="0" borderId="67" xfId="0" applyNumberFormat="1" applyFont="1" applyFill="1" applyBorder="1" applyAlignment="1">
      <alignment horizontal="center" vertical="center" shrinkToFit="1"/>
    </xf>
    <xf numFmtId="0" fontId="56" fillId="0" borderId="68" xfId="0" applyNumberFormat="1" applyFont="1" applyFill="1" applyBorder="1" applyAlignment="1">
      <alignment horizontal="center" vertical="center" shrinkToFit="1"/>
    </xf>
    <xf numFmtId="0" fontId="46" fillId="0" borderId="68" xfId="0" applyNumberFormat="1" applyFont="1" applyFill="1" applyBorder="1" applyAlignment="1">
      <alignment horizontal="center" vertical="center" shrinkToFit="1"/>
    </xf>
    <xf numFmtId="164" fontId="47" fillId="0" borderId="54" xfId="0" applyNumberFormat="1" applyFont="1" applyFill="1" applyBorder="1" applyAlignment="1">
      <alignment horizontal="center" vertical="center" shrinkToFit="1"/>
    </xf>
    <xf numFmtId="1" fontId="47" fillId="0" borderId="55" xfId="0" applyNumberFormat="1" applyFont="1" applyFill="1" applyBorder="1" applyAlignment="1">
      <alignment horizontal="center" vertical="center" shrinkToFit="1"/>
    </xf>
    <xf numFmtId="1" fontId="47" fillId="0" borderId="72" xfId="0" applyNumberFormat="1" applyFont="1" applyFill="1" applyBorder="1" applyAlignment="1">
      <alignment horizontal="center" vertical="center" shrinkToFit="1"/>
    </xf>
    <xf numFmtId="1" fontId="47" fillId="0" borderId="56" xfId="0" applyNumberFormat="1" applyFont="1" applyFill="1" applyBorder="1" applyAlignment="1">
      <alignment horizontal="center" vertical="center"/>
    </xf>
    <xf numFmtId="0" fontId="73" fillId="0" borderId="14" xfId="0" applyFont="1" applyBorder="1"/>
    <xf numFmtId="0" fontId="24" fillId="0" borderId="0" xfId="0" applyFont="1" applyBorder="1" applyAlignment="1">
      <alignment horizontal="center" vertical="center" textRotation="90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56" fillId="0" borderId="36" xfId="0" applyNumberFormat="1" applyFont="1" applyFill="1" applyBorder="1" applyAlignment="1">
      <alignment horizontal="center" vertical="center"/>
    </xf>
    <xf numFmtId="0" fontId="56" fillId="0" borderId="65" xfId="0" applyNumberFormat="1" applyFont="1" applyFill="1" applyBorder="1" applyAlignment="1">
      <alignment horizontal="center" vertical="center"/>
    </xf>
    <xf numFmtId="0" fontId="56" fillId="0" borderId="35" xfId="0" applyNumberFormat="1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80" xfId="0" applyNumberFormat="1" applyFont="1" applyFill="1" applyBorder="1" applyAlignment="1">
      <alignment horizontal="center" vertical="center"/>
    </xf>
    <xf numFmtId="0" fontId="56" fillId="0" borderId="77" xfId="0" applyNumberFormat="1" applyFont="1" applyFill="1" applyBorder="1" applyAlignment="1">
      <alignment horizontal="center" vertical="center"/>
    </xf>
    <xf numFmtId="0" fontId="56" fillId="0" borderId="25" xfId="0" applyNumberFormat="1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left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56" fillId="0" borderId="76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/>
    </xf>
    <xf numFmtId="0" fontId="56" fillId="0" borderId="87" xfId="0" applyNumberFormat="1" applyFont="1" applyFill="1" applyBorder="1" applyAlignment="1">
      <alignment horizontal="center" vertical="center"/>
    </xf>
    <xf numFmtId="0" fontId="56" fillId="0" borderId="46" xfId="0" applyNumberFormat="1" applyFont="1" applyFill="1" applyBorder="1" applyAlignment="1">
      <alignment horizontal="center" vertical="center"/>
    </xf>
    <xf numFmtId="0" fontId="56" fillId="0" borderId="47" xfId="0" applyNumberFormat="1" applyFont="1" applyFill="1" applyBorder="1" applyAlignment="1">
      <alignment horizontal="center" vertical="center"/>
    </xf>
    <xf numFmtId="0" fontId="56" fillId="0" borderId="8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57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justify" wrapText="1"/>
    </xf>
    <xf numFmtId="0" fontId="46" fillId="0" borderId="0" xfId="0" applyFont="1" applyBorder="1" applyAlignment="1">
      <alignment horizontal="center" vertical="center" wrapText="1"/>
    </xf>
    <xf numFmtId="0" fontId="78" fillId="0" borderId="0" xfId="0" applyNumberFormat="1" applyFont="1" applyBorder="1" applyAlignment="1">
      <alignment horizontal="center" vertical="justify"/>
    </xf>
    <xf numFmtId="49" fontId="78" fillId="0" borderId="0" xfId="0" applyNumberFormat="1" applyFont="1" applyBorder="1" applyAlignment="1">
      <alignment horizontal="left" vertical="justify"/>
    </xf>
    <xf numFmtId="49" fontId="78" fillId="0" borderId="0" xfId="0" applyNumberFormat="1" applyFont="1" applyFill="1" applyBorder="1" applyAlignment="1">
      <alignment horizontal="left" vertical="justify"/>
    </xf>
    <xf numFmtId="49" fontId="78" fillId="0" borderId="0" xfId="0" applyNumberFormat="1" applyFont="1" applyFill="1" applyBorder="1" applyAlignment="1">
      <alignment horizontal="center" vertical="justify" wrapText="1"/>
    </xf>
    <xf numFmtId="49" fontId="45" fillId="0" borderId="0" xfId="0" applyNumberFormat="1" applyFont="1" applyFill="1" applyBorder="1" applyAlignment="1">
      <alignment horizontal="center" vertical="justify" wrapText="1"/>
    </xf>
    <xf numFmtId="0" fontId="73" fillId="0" borderId="0" xfId="0" applyFont="1" applyFill="1" applyBorder="1"/>
    <xf numFmtId="0" fontId="57" fillId="0" borderId="0" xfId="0" applyNumberFormat="1" applyFont="1" applyBorder="1" applyAlignment="1">
      <alignment horizontal="center" vertical="top" wrapText="1"/>
    </xf>
    <xf numFmtId="0" fontId="24" fillId="0" borderId="57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justify" wrapText="1"/>
    </xf>
    <xf numFmtId="0" fontId="64" fillId="0" borderId="59" xfId="0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64" fillId="0" borderId="71" xfId="0" applyNumberFormat="1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49" fontId="73" fillId="0" borderId="89" xfId="0" applyNumberFormat="1" applyFont="1" applyBorder="1" applyAlignment="1">
      <alignment horizontal="center" vertical="justify" wrapText="1"/>
    </xf>
    <xf numFmtId="0" fontId="56" fillId="0" borderId="55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73" fillId="0" borderId="0" xfId="0" applyFont="1" applyBorder="1" applyAlignment="1">
      <alignment vertical="justify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/>
    <xf numFmtId="0" fontId="2" fillId="0" borderId="0" xfId="0" applyFont="1" applyAlignment="1">
      <alignment vertical="justify" wrapText="1"/>
    </xf>
    <xf numFmtId="0" fontId="0" fillId="0" borderId="0" xfId="0" applyFill="1"/>
    <xf numFmtId="0" fontId="73" fillId="0" borderId="77" xfId="0" applyFont="1" applyBorder="1"/>
    <xf numFmtId="0" fontId="20" fillId="0" borderId="49" xfId="0" applyFont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20" fillId="0" borderId="152" xfId="0" applyFont="1" applyBorder="1" applyAlignment="1">
      <alignment horizontal="center" vertical="center" wrapText="1"/>
    </xf>
    <xf numFmtId="0" fontId="20" fillId="0" borderId="15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1" fontId="56" fillId="0" borderId="58" xfId="0" applyNumberFormat="1" applyFont="1" applyBorder="1" applyAlignment="1">
      <alignment horizontal="center" vertical="center" wrapText="1"/>
    </xf>
    <xf numFmtId="0" fontId="57" fillId="0" borderId="61" xfId="0" applyNumberFormat="1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center" vertical="center" wrapText="1"/>
    </xf>
    <xf numFmtId="0" fontId="56" fillId="0" borderId="80" xfId="0" applyFont="1" applyFill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1" fontId="56" fillId="0" borderId="80" xfId="0" applyNumberFormat="1" applyFont="1" applyBorder="1" applyAlignment="1">
      <alignment horizontal="center" vertical="center" wrapText="1"/>
    </xf>
    <xf numFmtId="0" fontId="57" fillId="0" borderId="79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49" fontId="56" fillId="0" borderId="92" xfId="0" applyNumberFormat="1" applyFont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1" fontId="56" fillId="0" borderId="87" xfId="0" applyNumberFormat="1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73" fillId="0" borderId="26" xfId="0" applyFont="1" applyBorder="1"/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justify" wrapText="1"/>
    </xf>
    <xf numFmtId="49" fontId="57" fillId="0" borderId="0" xfId="0" applyNumberFormat="1" applyFont="1" applyBorder="1" applyAlignment="1">
      <alignment horizontal="center" vertical="justify" wrapText="1"/>
    </xf>
    <xf numFmtId="49" fontId="47" fillId="0" borderId="7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" fontId="56" fillId="0" borderId="54" xfId="0" applyNumberFormat="1" applyFont="1" applyFill="1" applyBorder="1" applyAlignment="1">
      <alignment horizontal="center" vertical="center"/>
    </xf>
    <xf numFmtId="0" fontId="46" fillId="0" borderId="19" xfId="0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justify" wrapText="1"/>
    </xf>
    <xf numFmtId="49" fontId="73" fillId="0" borderId="0" xfId="0" applyNumberFormat="1" applyFont="1" applyBorder="1" applyAlignment="1">
      <alignment horizontal="center" vertical="center" wrapText="1"/>
    </xf>
    <xf numFmtId="49" fontId="73" fillId="0" borderId="36" xfId="0" applyNumberFormat="1" applyFont="1" applyBorder="1" applyAlignment="1">
      <alignment horizontal="center" vertical="justify" wrapText="1"/>
    </xf>
    <xf numFmtId="49" fontId="73" fillId="0" borderId="65" xfId="0" applyNumberFormat="1" applyFont="1" applyBorder="1" applyAlignment="1">
      <alignment horizontal="center" vertical="justify" wrapText="1"/>
    </xf>
    <xf numFmtId="49" fontId="73" fillId="0" borderId="35" xfId="0" applyNumberFormat="1" applyFont="1" applyBorder="1" applyAlignment="1">
      <alignment horizontal="center" vertical="justify" wrapText="1"/>
    </xf>
    <xf numFmtId="49" fontId="64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justify" wrapText="1"/>
    </xf>
    <xf numFmtId="0" fontId="73" fillId="0" borderId="0" xfId="0" applyNumberFormat="1" applyFont="1" applyBorder="1" applyAlignment="1"/>
    <xf numFmtId="49" fontId="73" fillId="0" borderId="0" xfId="0" applyNumberFormat="1" applyFont="1" applyBorder="1" applyAlignment="1"/>
    <xf numFmtId="0" fontId="73" fillId="0" borderId="0" xfId="0" applyFont="1" applyFill="1" applyBorder="1" applyAlignment="1"/>
    <xf numFmtId="0" fontId="73" fillId="0" borderId="65" xfId="0" applyFont="1" applyBorder="1"/>
    <xf numFmtId="0" fontId="73" fillId="0" borderId="0" xfId="0" applyNumberFormat="1" applyFont="1" applyBorder="1"/>
    <xf numFmtId="49" fontId="73" fillId="0" borderId="0" xfId="0" applyNumberFormat="1" applyFont="1" applyBorder="1"/>
    <xf numFmtId="0" fontId="73" fillId="0" borderId="0" xfId="0" applyFont="1" applyBorder="1" applyAlignment="1"/>
    <xf numFmtId="49" fontId="73" fillId="0" borderId="0" xfId="0" applyNumberFormat="1" applyFont="1" applyBorder="1" applyAlignment="1">
      <alignment horizontal="center" vertical="justify"/>
    </xf>
    <xf numFmtId="49" fontId="47" fillId="0" borderId="0" xfId="0" applyNumberFormat="1" applyFont="1" applyBorder="1" applyAlignment="1">
      <alignment horizontal="left" vertical="center" readingOrder="1"/>
    </xf>
    <xf numFmtId="49" fontId="19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49" fontId="73" fillId="0" borderId="0" xfId="0" applyNumberFormat="1" applyFont="1" applyBorder="1" applyAlignment="1">
      <alignment horizontal="left"/>
    </xf>
    <xf numFmtId="49" fontId="73" fillId="0" borderId="0" xfId="0" applyNumberFormat="1" applyFont="1" applyFill="1" applyBorder="1" applyAlignment="1">
      <alignment horizontal="left"/>
    </xf>
    <xf numFmtId="0" fontId="73" fillId="0" borderId="0" xfId="0" applyFont="1" applyBorder="1" applyAlignment="1">
      <alignment vertical="justify"/>
    </xf>
    <xf numFmtId="0" fontId="73" fillId="0" borderId="0" xfId="0" applyFont="1" applyAlignment="1"/>
    <xf numFmtId="0" fontId="72" fillId="0" borderId="0" xfId="0" applyFont="1" applyBorder="1"/>
    <xf numFmtId="0" fontId="73" fillId="0" borderId="0" xfId="0" applyFont="1" applyAlignment="1">
      <alignment horizontal="center"/>
    </xf>
    <xf numFmtId="0" fontId="73" fillId="0" borderId="0" xfId="0" applyFont="1" applyFill="1" applyAlignment="1"/>
    <xf numFmtId="49" fontId="83" fillId="0" borderId="0" xfId="0" applyNumberFormat="1" applyFont="1" applyFill="1" applyBorder="1" applyAlignment="1">
      <alignment horizontal="left" vertical="justify"/>
    </xf>
    <xf numFmtId="0" fontId="72" fillId="0" borderId="0" xfId="0" applyNumberFormat="1" applyFont="1" applyBorder="1" applyAlignment="1">
      <alignment horizontal="center" vertical="justify" wrapText="1"/>
    </xf>
    <xf numFmtId="0" fontId="84" fillId="0" borderId="0" xfId="0" applyNumberFormat="1" applyFont="1" applyBorder="1" applyAlignment="1">
      <alignment horizontal="center" vertical="justify" wrapText="1"/>
    </xf>
    <xf numFmtId="0" fontId="67" fillId="0" borderId="0" xfId="0" applyNumberFormat="1" applyFont="1" applyBorder="1" applyAlignment="1">
      <alignment horizontal="center" vertical="justify" wrapText="1"/>
    </xf>
    <xf numFmtId="49" fontId="67" fillId="0" borderId="0" xfId="0" applyNumberFormat="1" applyFont="1" applyBorder="1" applyAlignment="1">
      <alignment horizontal="left" vertical="justify"/>
    </xf>
    <xf numFmtId="49" fontId="56" fillId="0" borderId="0" xfId="0" applyNumberFormat="1" applyFont="1" applyBorder="1" applyAlignment="1">
      <alignment horizontal="left"/>
    </xf>
    <xf numFmtId="49" fontId="84" fillId="0" borderId="0" xfId="0" applyNumberFormat="1" applyFont="1" applyFill="1" applyBorder="1" applyAlignment="1">
      <alignment horizontal="left" wrapText="1"/>
    </xf>
    <xf numFmtId="49" fontId="67" fillId="0" borderId="0" xfId="0" applyNumberFormat="1" applyFont="1" applyFill="1" applyBorder="1" applyAlignment="1">
      <alignment horizontal="center" vertical="justify" wrapText="1"/>
    </xf>
    <xf numFmtId="49" fontId="73" fillId="0" borderId="0" xfId="0" applyNumberFormat="1" applyFont="1" applyFill="1" applyBorder="1" applyAlignment="1">
      <alignment horizontal="center" vertical="justify" wrapText="1"/>
    </xf>
    <xf numFmtId="49" fontId="72" fillId="0" borderId="0" xfId="0" applyNumberFormat="1" applyFont="1" applyFill="1" applyBorder="1" applyAlignment="1">
      <alignment horizontal="center" vertical="justify" wrapText="1"/>
    </xf>
    <xf numFmtId="0" fontId="84" fillId="0" borderId="0" xfId="0" applyFont="1" applyFill="1" applyBorder="1"/>
    <xf numFmtId="0" fontId="5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9" fontId="64" fillId="0" borderId="1" xfId="0" applyNumberFormat="1" applyFont="1" applyBorder="1" applyAlignment="1" applyProtection="1">
      <alignment horizontal="left" vertical="justify"/>
    </xf>
    <xf numFmtId="49" fontId="64" fillId="0" borderId="1" xfId="0" applyNumberFormat="1" applyFont="1" applyBorder="1" applyAlignment="1" applyProtection="1">
      <alignment horizontal="center" vertical="justify"/>
    </xf>
    <xf numFmtId="49" fontId="59" fillId="0" borderId="1" xfId="0" applyNumberFormat="1" applyFont="1" applyBorder="1" applyAlignment="1" applyProtection="1"/>
    <xf numFmtId="0" fontId="47" fillId="0" borderId="1" xfId="0" applyFont="1" applyBorder="1" applyAlignment="1" applyProtection="1"/>
    <xf numFmtId="0" fontId="46" fillId="0" borderId="1" xfId="0" applyFont="1" applyBorder="1"/>
    <xf numFmtId="0" fontId="46" fillId="0" borderId="1" xfId="0" applyFont="1" applyBorder="1" applyAlignment="1" applyProtection="1"/>
    <xf numFmtId="0" fontId="46" fillId="0" borderId="1" xfId="0" applyFont="1" applyBorder="1" applyAlignment="1" applyProtection="1">
      <alignment horizontal="right"/>
    </xf>
    <xf numFmtId="0" fontId="85" fillId="0" borderId="0" xfId="0" applyFont="1" applyBorder="1" applyAlignment="1" applyProtection="1"/>
    <xf numFmtId="49" fontId="56" fillId="0" borderId="1" xfId="0" applyNumberFormat="1" applyFont="1" applyBorder="1" applyAlignment="1">
      <alignment horizontal="left"/>
    </xf>
    <xf numFmtId="0" fontId="73" fillId="0" borderId="1" xfId="0" applyFont="1" applyBorder="1" applyAlignment="1">
      <alignment horizontal="left"/>
    </xf>
    <xf numFmtId="49" fontId="72" fillId="0" borderId="1" xfId="0" applyNumberFormat="1" applyFont="1" applyFill="1" applyBorder="1" applyAlignment="1" applyProtection="1">
      <alignment horizontal="left" vertical="justify"/>
    </xf>
    <xf numFmtId="0" fontId="73" fillId="0" borderId="1" xfId="0" applyFont="1" applyBorder="1"/>
    <xf numFmtId="49" fontId="59" fillId="0" borderId="1" xfId="0" applyNumberFormat="1" applyFont="1" applyFill="1" applyBorder="1" applyAlignment="1" applyProtection="1"/>
    <xf numFmtId="0" fontId="58" fillId="0" borderId="1" xfId="0" applyFont="1" applyFill="1" applyBorder="1" applyAlignment="1" applyProtection="1"/>
    <xf numFmtId="0" fontId="58" fillId="0" borderId="1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/>
    <xf numFmtId="0" fontId="58" fillId="0" borderId="0" xfId="0" applyFont="1" applyFill="1" applyBorder="1"/>
    <xf numFmtId="0" fontId="84" fillId="0" borderId="0" xfId="0" applyFont="1" applyBorder="1"/>
    <xf numFmtId="49" fontId="72" fillId="0" borderId="0" xfId="0" applyNumberFormat="1" applyFont="1" applyBorder="1" applyAlignment="1">
      <alignment horizontal="left" vertical="justify" wrapText="1"/>
    </xf>
    <xf numFmtId="0" fontId="40" fillId="0" borderId="0" xfId="0" applyFont="1" applyBorder="1" applyAlignment="1" applyProtection="1"/>
    <xf numFmtId="49" fontId="72" fillId="0" borderId="0" xfId="0" applyNumberFormat="1" applyFont="1" applyBorder="1" applyAlignment="1" applyProtection="1">
      <alignment horizontal="center" vertical="justify"/>
    </xf>
    <xf numFmtId="0" fontId="72" fillId="0" borderId="0" xfId="0" applyFont="1" applyBorder="1" applyAlignment="1" applyProtection="1">
      <alignment horizontal="left" vertical="justify"/>
    </xf>
    <xf numFmtId="0" fontId="73" fillId="0" borderId="0" xfId="0" applyFont="1" applyBorder="1" applyAlignment="1" applyProtection="1"/>
    <xf numFmtId="49" fontId="67" fillId="0" borderId="0" xfId="0" applyNumberFormat="1" applyFont="1" applyBorder="1" applyAlignment="1">
      <alignment vertical="justify"/>
    </xf>
    <xf numFmtId="0" fontId="72" fillId="0" borderId="0" xfId="0" applyFont="1" applyFill="1" applyBorder="1" applyAlignment="1" applyProtection="1">
      <alignment horizontal="left" vertical="justify"/>
    </xf>
    <xf numFmtId="0" fontId="73" fillId="0" borderId="0" xfId="0" applyFont="1" applyFill="1" applyBorder="1" applyAlignment="1" applyProtection="1"/>
    <xf numFmtId="0" fontId="64" fillId="0" borderId="0" xfId="0" applyFont="1" applyBorder="1"/>
    <xf numFmtId="0" fontId="73" fillId="0" borderId="0" xfId="0" applyFont="1" applyBorder="1" applyAlignment="1">
      <alignment horizontal="left" vertical="top"/>
    </xf>
    <xf numFmtId="49" fontId="72" fillId="0" borderId="0" xfId="0" applyNumberFormat="1" applyFont="1" applyBorder="1" applyAlignment="1" applyProtection="1">
      <alignment horizontal="left" vertical="justify"/>
    </xf>
    <xf numFmtId="0" fontId="73" fillId="0" borderId="0" xfId="0" applyFont="1" applyBorder="1" applyProtection="1"/>
    <xf numFmtId="49" fontId="72" fillId="0" borderId="0" xfId="0" applyNumberFormat="1" applyFont="1" applyBorder="1" applyAlignment="1" applyProtection="1">
      <alignment horizontal="center" vertical="justify" wrapText="1"/>
    </xf>
    <xf numFmtId="0" fontId="45" fillId="0" borderId="0" xfId="0" applyFont="1" applyBorder="1" applyAlignment="1" applyProtection="1"/>
    <xf numFmtId="49" fontId="72" fillId="0" borderId="0" xfId="0" applyNumberFormat="1" applyFont="1" applyFill="1" applyBorder="1" applyAlignment="1" applyProtection="1">
      <alignment horizontal="left" vertical="justify"/>
    </xf>
    <xf numFmtId="0" fontId="73" fillId="0" borderId="0" xfId="0" applyFont="1" applyFill="1" applyBorder="1" applyAlignment="1" applyProtection="1">
      <alignment vertical="justify"/>
    </xf>
    <xf numFmtId="0" fontId="73" fillId="0" borderId="0" xfId="0" applyFont="1" applyFill="1" applyBorder="1" applyAlignment="1" applyProtection="1">
      <alignment horizontal="right" vertical="justify"/>
    </xf>
    <xf numFmtId="0" fontId="45" fillId="0" borderId="0" xfId="0" applyFont="1" applyFill="1" applyBorder="1" applyAlignment="1" applyProtection="1">
      <alignment horizontal="right"/>
    </xf>
    <xf numFmtId="49" fontId="85" fillId="0" borderId="0" xfId="0" applyNumberFormat="1" applyFont="1" applyBorder="1" applyAlignment="1" applyProtection="1">
      <alignment horizontal="center" vertical="justify"/>
    </xf>
    <xf numFmtId="0" fontId="33" fillId="0" borderId="0" xfId="0" applyFont="1" applyBorder="1"/>
    <xf numFmtId="0" fontId="45" fillId="0" borderId="0" xfId="0" applyFont="1" applyBorder="1" applyAlignment="1" applyProtection="1">
      <alignment horizontal="right"/>
    </xf>
    <xf numFmtId="0" fontId="20" fillId="0" borderId="0" xfId="0" applyFont="1" applyFill="1" applyBorder="1" applyAlignment="1" applyProtection="1"/>
    <xf numFmtId="0" fontId="0" fillId="0" borderId="0" xfId="0" applyFill="1" applyAlignment="1" applyProtection="1"/>
    <xf numFmtId="49" fontId="72" fillId="0" borderId="0" xfId="0" applyNumberFormat="1" applyFont="1" applyFill="1" applyBorder="1" applyAlignment="1" applyProtection="1">
      <alignment horizontal="center" vertical="justify"/>
    </xf>
    <xf numFmtId="0" fontId="85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79" fillId="0" borderId="0" xfId="0" applyFont="1" applyBorder="1"/>
    <xf numFmtId="0" fontId="47" fillId="0" borderId="0" xfId="0" applyFont="1" applyBorder="1"/>
    <xf numFmtId="49" fontId="47" fillId="0" borderId="0" xfId="0" applyNumberFormat="1" applyFont="1" applyBorder="1" applyAlignment="1" applyProtection="1">
      <alignment horizontal="left" vertical="justify"/>
    </xf>
    <xf numFmtId="49" fontId="79" fillId="0" borderId="0" xfId="0" applyNumberFormat="1" applyFont="1" applyBorder="1" applyAlignment="1" applyProtection="1">
      <alignment horizontal="left" vertical="justify"/>
    </xf>
    <xf numFmtId="49" fontId="79" fillId="0" borderId="0" xfId="0" applyNumberFormat="1" applyFont="1" applyBorder="1" applyAlignment="1" applyProtection="1">
      <alignment horizontal="center" vertical="justify" wrapText="1"/>
    </xf>
    <xf numFmtId="0" fontId="47" fillId="0" borderId="0" xfId="0" applyFont="1" applyBorder="1" applyAlignment="1" applyProtection="1">
      <alignment horizontal="center"/>
    </xf>
    <xf numFmtId="0" fontId="79" fillId="0" borderId="0" xfId="0" applyFont="1" applyBorder="1" applyAlignment="1" applyProtection="1">
      <alignment horizontal="left" vertical="justify"/>
    </xf>
    <xf numFmtId="0" fontId="84" fillId="0" borderId="0" xfId="0" applyFont="1" applyFill="1" applyBorder="1" applyProtection="1"/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73" fillId="0" borderId="0" xfId="0" applyNumberFormat="1" applyFont="1" applyBorder="1" applyAlignment="1">
      <alignment vertical="top"/>
    </xf>
    <xf numFmtId="0" fontId="73" fillId="0" borderId="0" xfId="0" applyFont="1"/>
    <xf numFmtId="0" fontId="73" fillId="0" borderId="0" xfId="0" applyFont="1" applyFill="1"/>
    <xf numFmtId="0" fontId="45" fillId="0" borderId="0" xfId="0" applyFont="1" applyBorder="1" applyAlignment="1">
      <alignment horizontal="center"/>
    </xf>
    <xf numFmtId="0" fontId="28" fillId="0" borderId="0" xfId="0" applyFont="1" applyBorder="1" applyAlignment="1">
      <alignment vertical="top"/>
    </xf>
    <xf numFmtId="0" fontId="79" fillId="0" borderId="0" xfId="0" applyFont="1" applyBorder="1" applyAlignment="1"/>
    <xf numFmtId="0" fontId="59" fillId="0" borderId="0" xfId="0" applyFont="1" applyBorder="1" applyAlignment="1"/>
    <xf numFmtId="0" fontId="79" fillId="0" borderId="0" xfId="0" applyFont="1" applyFill="1" applyBorder="1" applyAlignment="1"/>
    <xf numFmtId="0" fontId="79" fillId="0" borderId="0" xfId="0" applyFont="1" applyFill="1" applyBorder="1"/>
    <xf numFmtId="0" fontId="52" fillId="0" borderId="0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69" fillId="0" borderId="0" xfId="0" applyFont="1" applyAlignment="1"/>
    <xf numFmtId="0" fontId="69" fillId="0" borderId="0" xfId="0" applyFont="1" applyFill="1" applyAlignment="1"/>
    <xf numFmtId="0" fontId="46" fillId="0" borderId="0" xfId="0" applyFont="1" applyBorder="1" applyAlignment="1"/>
    <xf numFmtId="0" fontId="58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vertical="center"/>
    </xf>
    <xf numFmtId="0" fontId="69" fillId="0" borderId="3" xfId="0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 applyProtection="1">
      <alignment vertical="center" wrapText="1"/>
    </xf>
    <xf numFmtId="0" fontId="61" fillId="0" borderId="1" xfId="0" applyFont="1" applyBorder="1" applyAlignment="1">
      <alignment horizontal="left" vertical="center"/>
    </xf>
    <xf numFmtId="49" fontId="64" fillId="0" borderId="0" xfId="0" applyNumberFormat="1" applyFont="1" applyFill="1" applyBorder="1" applyAlignment="1" applyProtection="1">
      <alignment horizontal="left" vertical="center" wrapText="1"/>
    </xf>
    <xf numFmtId="0" fontId="61" fillId="0" borderId="0" xfId="0" applyNumberFormat="1" applyFont="1" applyBorder="1" applyAlignment="1">
      <alignment vertical="center"/>
    </xf>
    <xf numFmtId="0" fontId="62" fillId="0" borderId="2" xfId="0" applyFont="1" applyBorder="1" applyAlignment="1">
      <alignment horizontal="left" vertical="top"/>
    </xf>
    <xf numFmtId="0" fontId="62" fillId="0" borderId="2" xfId="0" applyFont="1" applyBorder="1" applyAlignment="1">
      <alignment horizontal="left"/>
    </xf>
    <xf numFmtId="0" fontId="62" fillId="0" borderId="2" xfId="0" applyFont="1" applyFill="1" applyBorder="1" applyAlignment="1">
      <alignment horizontal="left"/>
    </xf>
    <xf numFmtId="0" fontId="56" fillId="0" borderId="2" xfId="0" applyFont="1" applyBorder="1" applyAlignment="1">
      <alignment horizontal="left"/>
    </xf>
    <xf numFmtId="0" fontId="61" fillId="0" borderId="2" xfId="0" applyFont="1" applyBorder="1" applyAlignment="1">
      <alignment horizontal="left"/>
    </xf>
    <xf numFmtId="0" fontId="56" fillId="0" borderId="2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Fill="1" applyBorder="1"/>
    <xf numFmtId="0" fontId="19" fillId="0" borderId="33" xfId="0" applyNumberFormat="1" applyFont="1" applyFill="1" applyBorder="1" applyAlignment="1">
      <alignment horizontal="center" vertical="center" textRotation="90" wrapText="1"/>
    </xf>
    <xf numFmtId="0" fontId="36" fillId="0" borderId="33" xfId="0" applyNumberFormat="1" applyFont="1" applyFill="1" applyBorder="1" applyAlignment="1">
      <alignment horizontal="center" vertical="center" textRotation="90" wrapText="1"/>
    </xf>
    <xf numFmtId="0" fontId="70" fillId="0" borderId="46" xfId="0" applyFont="1" applyBorder="1" applyAlignment="1">
      <alignment horizontal="center" vertical="center" textRotation="90" wrapText="1"/>
    </xf>
    <xf numFmtId="0" fontId="70" fillId="0" borderId="47" xfId="0" applyFont="1" applyBorder="1" applyAlignment="1">
      <alignment horizontal="center" vertical="center" textRotation="90" wrapText="1"/>
    </xf>
    <xf numFmtId="0" fontId="70" fillId="0" borderId="87" xfId="0" applyFont="1" applyFill="1" applyBorder="1" applyAlignment="1">
      <alignment horizontal="center" vertical="center" textRotation="90" wrapText="1"/>
    </xf>
    <xf numFmtId="0" fontId="70" fillId="0" borderId="46" xfId="0" applyFont="1" applyFill="1" applyBorder="1" applyAlignment="1">
      <alignment horizontal="center" vertical="center" textRotation="90" wrapText="1"/>
    </xf>
    <xf numFmtId="0" fontId="70" fillId="0" borderId="48" xfId="0" applyFont="1" applyFill="1" applyBorder="1" applyAlignment="1">
      <alignment horizontal="center" vertical="center" textRotation="90" wrapText="1"/>
    </xf>
    <xf numFmtId="0" fontId="71" fillId="0" borderId="46" xfId="0" applyFont="1" applyBorder="1" applyAlignment="1">
      <alignment horizontal="center" vertical="center" textRotation="90" wrapText="1"/>
    </xf>
    <xf numFmtId="0" fontId="71" fillId="0" borderId="47" xfId="0" applyFont="1" applyBorder="1" applyAlignment="1">
      <alignment horizontal="center" vertical="center" textRotation="90" wrapText="1"/>
    </xf>
    <xf numFmtId="0" fontId="71" fillId="0" borderId="87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0" fontId="71" fillId="0" borderId="48" xfId="0" applyFont="1" applyFill="1" applyBorder="1" applyAlignment="1">
      <alignment horizontal="center" vertical="center" textRotation="90" wrapText="1"/>
    </xf>
    <xf numFmtId="0" fontId="43" fillId="0" borderId="17" xfId="0" applyNumberFormat="1" applyFont="1" applyBorder="1" applyAlignment="1">
      <alignment horizontal="center" vertical="center" wrapText="1"/>
    </xf>
    <xf numFmtId="0" fontId="43" fillId="0" borderId="56" xfId="0" applyNumberFormat="1" applyFont="1" applyBorder="1" applyAlignment="1">
      <alignment horizontal="center" vertical="center"/>
    </xf>
    <xf numFmtId="0" fontId="43" fillId="0" borderId="31" xfId="0" applyNumberFormat="1" applyFont="1" applyBorder="1" applyAlignment="1">
      <alignment horizontal="center" vertical="center"/>
    </xf>
    <xf numFmtId="0" fontId="43" fillId="0" borderId="153" xfId="0" applyNumberFormat="1" applyFont="1" applyBorder="1" applyAlignment="1">
      <alignment horizontal="center" vertical="center"/>
    </xf>
    <xf numFmtId="0" fontId="43" fillId="0" borderId="153" xfId="0" applyNumberFormat="1" applyFont="1" applyFill="1" applyBorder="1" applyAlignment="1">
      <alignment horizontal="center" vertical="center"/>
    </xf>
    <xf numFmtId="0" fontId="43" fillId="0" borderId="154" xfId="0" applyNumberFormat="1" applyFont="1" applyFill="1" applyBorder="1" applyAlignment="1">
      <alignment horizontal="center" vertical="center"/>
    </xf>
    <xf numFmtId="0" fontId="43" fillId="0" borderId="73" xfId="0" applyNumberFormat="1" applyFont="1" applyFill="1" applyBorder="1" applyAlignment="1">
      <alignment horizontal="center" vertical="center"/>
    </xf>
    <xf numFmtId="0" fontId="43" fillId="0" borderId="33" xfId="0" applyNumberFormat="1" applyFont="1" applyBorder="1" applyAlignment="1">
      <alignment horizontal="center" vertical="center"/>
    </xf>
    <xf numFmtId="0" fontId="43" fillId="0" borderId="124" xfId="0" applyNumberFormat="1" applyFont="1" applyBorder="1" applyAlignment="1">
      <alignment horizontal="center" vertical="center"/>
    </xf>
    <xf numFmtId="0" fontId="40" fillId="0" borderId="127" xfId="0" applyFont="1" applyBorder="1" applyAlignment="1">
      <alignment horizontal="center" vertical="center"/>
    </xf>
    <xf numFmtId="0" fontId="40" fillId="0" borderId="128" xfId="0" applyFont="1" applyBorder="1" applyAlignment="1">
      <alignment horizontal="center" vertical="center"/>
    </xf>
    <xf numFmtId="0" fontId="40" fillId="0" borderId="130" xfId="0" applyFont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128" xfId="0" applyFont="1" applyFill="1" applyBorder="1" applyAlignment="1">
      <alignment horizontal="center" vertical="center"/>
    </xf>
    <xf numFmtId="0" fontId="43" fillId="0" borderId="129" xfId="0" applyFont="1" applyFill="1" applyBorder="1" applyAlignment="1">
      <alignment horizontal="center" vertical="center"/>
    </xf>
    <xf numFmtId="0" fontId="64" fillId="0" borderId="0" xfId="0" applyFont="1" applyBorder="1" applyAlignment="1" applyProtection="1">
      <alignment horizontal="center"/>
    </xf>
    <xf numFmtId="0" fontId="46" fillId="0" borderId="0" xfId="0" applyFont="1" applyBorder="1" applyProtection="1"/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62" xfId="0" applyNumberFormat="1" applyFont="1" applyBorder="1" applyAlignment="1">
      <alignment horizontal="center" vertical="center" shrinkToFit="1"/>
    </xf>
    <xf numFmtId="0" fontId="56" fillId="0" borderId="65" xfId="0" applyNumberFormat="1" applyFont="1" applyBorder="1" applyAlignment="1">
      <alignment horizontal="center" vertical="center" shrinkToFit="1"/>
    </xf>
    <xf numFmtId="0" fontId="56" fillId="0" borderId="35" xfId="0" applyNumberFormat="1" applyFont="1" applyBorder="1" applyAlignment="1">
      <alignment horizontal="center" vertical="center" shrinkToFit="1"/>
    </xf>
    <xf numFmtId="0" fontId="56" fillId="0" borderId="11" xfId="0" applyNumberFormat="1" applyFont="1" applyBorder="1" applyAlignment="1">
      <alignment horizontal="center" vertical="center" shrinkToFit="1"/>
    </xf>
    <xf numFmtId="0" fontId="56" fillId="0" borderId="33" xfId="0" applyNumberFormat="1" applyFont="1" applyBorder="1" applyAlignment="1">
      <alignment horizontal="center" vertical="center" shrinkToFit="1"/>
    </xf>
    <xf numFmtId="0" fontId="56" fillId="0" borderId="30" xfId="0" applyNumberFormat="1" applyFont="1" applyBorder="1" applyAlignment="1">
      <alignment horizontal="center" vertical="center" shrinkToFit="1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 shrinkToFit="1"/>
    </xf>
    <xf numFmtId="0" fontId="56" fillId="0" borderId="59" xfId="0" applyNumberFormat="1" applyFont="1" applyBorder="1" applyAlignment="1">
      <alignment horizontal="center" vertical="center" shrinkToFit="1"/>
    </xf>
    <xf numFmtId="0" fontId="56" fillId="0" borderId="61" xfId="0" applyNumberFormat="1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/>
    </xf>
    <xf numFmtId="0" fontId="56" fillId="0" borderId="124" xfId="0" applyNumberFormat="1" applyFont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54" xfId="0" applyNumberFormat="1" applyFont="1" applyBorder="1" applyAlignment="1">
      <alignment horizontal="center" vertical="center" wrapText="1" shrinkToFit="1"/>
    </xf>
    <xf numFmtId="0" fontId="56" fillId="0" borderId="72" xfId="0" applyNumberFormat="1" applyFont="1" applyBorder="1" applyAlignment="1">
      <alignment horizontal="center" vertical="center" wrapText="1" shrinkToFit="1"/>
    </xf>
    <xf numFmtId="0" fontId="56" fillId="0" borderId="55" xfId="0" applyNumberFormat="1" applyFont="1" applyBorder="1" applyAlignment="1">
      <alignment horizontal="center" vertical="center" wrapText="1" shrinkToFit="1"/>
    </xf>
    <xf numFmtId="0" fontId="56" fillId="0" borderId="56" xfId="0" applyNumberFormat="1" applyFont="1" applyBorder="1" applyAlignment="1">
      <alignment horizontal="center" vertical="center" wrapText="1" shrinkToFit="1"/>
    </xf>
    <xf numFmtId="0" fontId="56" fillId="0" borderId="18" xfId="0" applyNumberFormat="1" applyFont="1" applyBorder="1" applyAlignment="1">
      <alignment horizontal="center" vertical="center" wrapText="1" shrinkToFit="1"/>
    </xf>
    <xf numFmtId="0" fontId="56" fillId="0" borderId="54" xfId="0" applyNumberFormat="1" applyFont="1" applyBorder="1" applyAlignment="1">
      <alignment horizontal="center" vertical="center" shrinkToFit="1"/>
    </xf>
    <xf numFmtId="0" fontId="56" fillId="0" borderId="55" xfId="0" applyNumberFormat="1" applyFont="1" applyBorder="1" applyAlignment="1">
      <alignment horizontal="center" vertical="center" shrinkToFit="1"/>
    </xf>
    <xf numFmtId="0" fontId="56" fillId="0" borderId="56" xfId="0" applyNumberFormat="1" applyFont="1" applyBorder="1" applyAlignment="1">
      <alignment horizontal="center" vertical="center" shrinkToFit="1"/>
    </xf>
    <xf numFmtId="0" fontId="56" fillId="0" borderId="90" xfId="0" applyNumberFormat="1" applyFont="1" applyBorder="1" applyAlignment="1">
      <alignment horizontal="center" vertical="center" shrinkToFit="1"/>
    </xf>
    <xf numFmtId="0" fontId="56" fillId="0" borderId="55" xfId="0" applyFont="1" applyFill="1" applyBorder="1" applyAlignment="1">
      <alignment horizontal="center" vertical="center"/>
    </xf>
    <xf numFmtId="0" fontId="56" fillId="0" borderId="72" xfId="0" applyNumberFormat="1" applyFont="1" applyBorder="1" applyAlignment="1">
      <alignment horizontal="center" vertical="center" shrinkToFit="1"/>
    </xf>
    <xf numFmtId="0" fontId="56" fillId="0" borderId="54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2" xfId="0" applyNumberFormat="1" applyFont="1" applyFill="1" applyBorder="1" applyAlignment="1">
      <alignment horizontal="center" vertical="center" wrapText="1" shrinkToFit="1"/>
    </xf>
    <xf numFmtId="0" fontId="56" fillId="0" borderId="66" xfId="0" applyNumberFormat="1" applyFont="1" applyFill="1" applyBorder="1" applyAlignment="1">
      <alignment horizontal="center" vertical="center" wrapText="1" shrinkToFit="1"/>
    </xf>
    <xf numFmtId="0" fontId="56" fillId="0" borderId="66" xfId="0" applyNumberFormat="1" applyFont="1" applyBorder="1" applyAlignment="1">
      <alignment horizontal="center" vertical="center" shrinkToFit="1"/>
    </xf>
    <xf numFmtId="164" fontId="56" fillId="0" borderId="65" xfId="0" applyNumberFormat="1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76" xfId="0" applyNumberFormat="1" applyFont="1" applyFill="1" applyBorder="1" applyAlignment="1">
      <alignment horizontal="center" vertical="center" wrapText="1" shrinkToFit="1"/>
    </xf>
    <xf numFmtId="0" fontId="56" fillId="0" borderId="79" xfId="0" applyNumberFormat="1" applyFont="1" applyFill="1" applyBorder="1" applyAlignment="1">
      <alignment horizontal="center" vertical="center" wrapText="1" shrinkToFit="1"/>
    </xf>
    <xf numFmtId="0" fontId="56" fillId="0" borderId="80" xfId="0" applyNumberFormat="1" applyFont="1" applyBorder="1" applyAlignment="1">
      <alignment horizontal="center" vertical="center" wrapText="1" shrinkToFit="1"/>
    </xf>
    <xf numFmtId="0" fontId="56" fillId="0" borderId="77" xfId="0" applyNumberFormat="1" applyFont="1" applyBorder="1" applyAlignment="1">
      <alignment horizontal="center" vertical="center" wrapText="1" shrinkToFit="1"/>
    </xf>
    <xf numFmtId="0" fontId="56" fillId="0" borderId="77" xfId="0" applyNumberFormat="1" applyFont="1" applyFill="1" applyBorder="1" applyAlignment="1">
      <alignment horizontal="center" vertical="center" wrapText="1" shrinkToFit="1"/>
    </xf>
    <xf numFmtId="0" fontId="56" fillId="0" borderId="25" xfId="0" applyNumberFormat="1" applyFont="1" applyFill="1" applyBorder="1" applyAlignment="1">
      <alignment horizontal="center" vertical="center" wrapText="1" shrinkToFit="1"/>
    </xf>
    <xf numFmtId="0" fontId="56" fillId="0" borderId="34" xfId="0" applyNumberFormat="1" applyFont="1" applyFill="1" applyBorder="1" applyAlignment="1">
      <alignment horizontal="center" vertical="center" wrapText="1" shrinkToFit="1"/>
    </xf>
    <xf numFmtId="0" fontId="56" fillId="0" borderId="76" xfId="0" applyNumberFormat="1" applyFont="1" applyBorder="1" applyAlignment="1">
      <alignment horizontal="center" vertical="center" shrinkToFit="1"/>
    </xf>
    <xf numFmtId="0" fontId="56" fillId="0" borderId="77" xfId="0" applyNumberFormat="1" applyFont="1" applyBorder="1" applyAlignment="1">
      <alignment horizontal="center" vertical="center" shrinkToFit="1"/>
    </xf>
    <xf numFmtId="0" fontId="56" fillId="0" borderId="79" xfId="0" applyNumberFormat="1" applyFont="1" applyBorder="1" applyAlignment="1">
      <alignment horizontal="center" vertical="center" shrinkToFit="1"/>
    </xf>
    <xf numFmtId="0" fontId="56" fillId="0" borderId="55" xfId="0" applyNumberFormat="1" applyFont="1" applyFill="1" applyBorder="1" applyAlignment="1">
      <alignment horizontal="center" vertical="center" wrapText="1" shrinkToFit="1"/>
    </xf>
    <xf numFmtId="0" fontId="56" fillId="0" borderId="56" xfId="0" applyNumberFormat="1" applyFont="1" applyFill="1" applyBorder="1" applyAlignment="1">
      <alignment horizontal="center" vertical="center" wrapText="1" shrinkToFit="1"/>
    </xf>
    <xf numFmtId="0" fontId="56" fillId="0" borderId="18" xfId="0" applyNumberFormat="1" applyFont="1" applyFill="1" applyBorder="1" applyAlignment="1">
      <alignment horizontal="center" vertical="center" wrapText="1" shrinkToFit="1"/>
    </xf>
    <xf numFmtId="164" fontId="56" fillId="0" borderId="55" xfId="0" applyNumberFormat="1" applyFont="1" applyBorder="1" applyAlignment="1">
      <alignment horizontal="center" vertical="center" shrinkToFit="1"/>
    </xf>
    <xf numFmtId="0" fontId="59" fillId="0" borderId="54" xfId="0" applyNumberFormat="1" applyFont="1" applyBorder="1" applyAlignment="1">
      <alignment horizontal="center" vertical="center" shrinkToFit="1"/>
    </xf>
    <xf numFmtId="0" fontId="59" fillId="0" borderId="55" xfId="0" applyNumberFormat="1" applyFont="1" applyBorder="1" applyAlignment="1">
      <alignment horizontal="center" vertical="center" shrinkToFit="1"/>
    </xf>
    <xf numFmtId="0" fontId="56" fillId="0" borderId="123" xfId="0" applyNumberFormat="1" applyFont="1" applyFill="1" applyBorder="1" applyAlignment="1">
      <alignment horizontal="center" vertical="center" wrapText="1" shrinkToFit="1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76" xfId="0" applyNumberFormat="1" applyFont="1" applyBorder="1" applyAlignment="1">
      <alignment horizontal="center" vertical="center" wrapText="1" shrinkToFit="1"/>
    </xf>
    <xf numFmtId="0" fontId="56" fillId="0" borderId="79" xfId="0" applyNumberFormat="1" applyFont="1" applyBorder="1" applyAlignment="1">
      <alignment horizontal="center" vertical="center" wrapText="1" shrinkToFit="1"/>
    </xf>
    <xf numFmtId="0" fontId="56" fillId="0" borderId="78" xfId="0" applyNumberFormat="1" applyFont="1" applyFill="1" applyBorder="1" applyAlignment="1">
      <alignment horizontal="center" vertical="center" wrapText="1" shrinkToFit="1"/>
    </xf>
    <xf numFmtId="0" fontId="56" fillId="0" borderId="138" xfId="0" applyNumberFormat="1" applyFont="1" applyBorder="1" applyAlignment="1">
      <alignment horizontal="center" vertical="center" shrinkToFit="1"/>
    </xf>
    <xf numFmtId="0" fontId="56" fillId="0" borderId="139" xfId="0" applyNumberFormat="1" applyFont="1" applyBorder="1" applyAlignment="1">
      <alignment horizontal="center" vertical="center" shrinkToFit="1"/>
    </xf>
    <xf numFmtId="0" fontId="56" fillId="0" borderId="140" xfId="0" applyNumberFormat="1" applyFont="1" applyBorder="1" applyAlignment="1">
      <alignment horizontal="center" vertical="center" shrinkToFit="1"/>
    </xf>
    <xf numFmtId="0" fontId="56" fillId="0" borderId="22" xfId="0" applyNumberFormat="1" applyFont="1" applyBorder="1" applyAlignment="1">
      <alignment horizontal="center" vertical="center" wrapText="1" shrinkToFit="1"/>
    </xf>
    <xf numFmtId="0" fontId="56" fillId="0" borderId="23" xfId="0" applyNumberFormat="1" applyFont="1" applyBorder="1" applyAlignment="1">
      <alignment horizontal="center" vertical="center" wrapText="1" shrinkToFit="1"/>
    </xf>
    <xf numFmtId="0" fontId="56" fillId="0" borderId="24" xfId="0" applyNumberFormat="1" applyFont="1" applyBorder="1" applyAlignment="1">
      <alignment horizontal="center" vertical="center" wrapText="1" shrinkToFit="1"/>
    </xf>
    <xf numFmtId="0" fontId="56" fillId="0" borderId="26" xfId="0" applyNumberFormat="1" applyFont="1" applyBorder="1" applyAlignment="1">
      <alignment horizontal="center" vertical="center" wrapText="1" shrinkToFit="1"/>
    </xf>
    <xf numFmtId="0" fontId="56" fillId="0" borderId="26" xfId="0" applyNumberFormat="1" applyFont="1" applyFill="1" applyBorder="1" applyAlignment="1">
      <alignment horizontal="center" vertical="center" wrapText="1" shrinkToFit="1"/>
    </xf>
    <xf numFmtId="0" fontId="56" fillId="0" borderId="32" xfId="0" applyNumberFormat="1" applyFont="1" applyFill="1" applyBorder="1" applyAlignment="1">
      <alignment horizontal="center" vertical="center" wrapText="1" shrinkToFit="1"/>
    </xf>
    <xf numFmtId="0" fontId="56" fillId="0" borderId="132" xfId="0" applyNumberFormat="1" applyFont="1" applyFill="1" applyBorder="1" applyAlignment="1">
      <alignment horizontal="center" vertical="center" wrapText="1" shrinkToFit="1"/>
    </xf>
    <xf numFmtId="0" fontId="56" fillId="0" borderId="142" xfId="0" applyNumberFormat="1" applyFont="1" applyBorder="1" applyAlignment="1">
      <alignment horizontal="center" vertical="center" shrinkToFit="1"/>
    </xf>
    <xf numFmtId="0" fontId="56" fillId="0" borderId="143" xfId="0" applyNumberFormat="1" applyFont="1" applyBorder="1" applyAlignment="1">
      <alignment horizontal="center" vertical="center" shrinkToFit="1"/>
    </xf>
    <xf numFmtId="0" fontId="56" fillId="0" borderId="19" xfId="0" applyNumberFormat="1" applyFont="1" applyBorder="1" applyAlignment="1">
      <alignment horizontal="center" vertical="center" wrapText="1" shrinkToFit="1"/>
    </xf>
    <xf numFmtId="0" fontId="59" fillId="0" borderId="56" xfId="0" applyNumberFormat="1" applyFont="1" applyBorder="1" applyAlignment="1">
      <alignment horizontal="center" vertical="center" shrinkToFit="1"/>
    </xf>
    <xf numFmtId="0" fontId="56" fillId="0" borderId="127" xfId="0" applyNumberFormat="1" applyFont="1" applyBorder="1" applyAlignment="1" applyProtection="1">
      <alignment horizontal="center" vertical="center"/>
    </xf>
    <xf numFmtId="0" fontId="56" fillId="0" borderId="130" xfId="0" applyNumberFormat="1" applyFont="1" applyBorder="1" applyAlignment="1" applyProtection="1">
      <alignment horizontal="center" vertical="center"/>
    </xf>
    <xf numFmtId="0" fontId="56" fillId="0" borderId="128" xfId="0" applyNumberFormat="1" applyFont="1" applyBorder="1" applyAlignment="1" applyProtection="1">
      <alignment horizontal="center" vertical="center"/>
    </xf>
    <xf numFmtId="0" fontId="56" fillId="0" borderId="129" xfId="0" applyNumberFormat="1" applyFont="1" applyFill="1" applyBorder="1" applyAlignment="1" applyProtection="1">
      <alignment horizontal="center" vertical="center"/>
    </xf>
    <xf numFmtId="0" fontId="56" fillId="0" borderId="119" xfId="0" applyNumberFormat="1" applyFont="1" applyFill="1" applyBorder="1" applyAlignment="1" applyProtection="1">
      <alignment horizontal="center" vertical="center"/>
    </xf>
    <xf numFmtId="0" fontId="56" fillId="0" borderId="91" xfId="0" applyNumberFormat="1" applyFont="1" applyBorder="1" applyAlignment="1" applyProtection="1">
      <alignment horizontal="center" vertical="center"/>
    </xf>
    <xf numFmtId="164" fontId="56" fillId="0" borderId="54" xfId="0" applyNumberFormat="1" applyFont="1" applyBorder="1" applyAlignment="1" applyProtection="1">
      <alignment horizontal="center" vertical="center"/>
    </xf>
    <xf numFmtId="164" fontId="56" fillId="0" borderId="90" xfId="0" applyNumberFormat="1" applyFont="1" applyBorder="1" applyAlignment="1" applyProtection="1">
      <alignment horizontal="center" vertical="center"/>
    </xf>
    <xf numFmtId="164" fontId="56" fillId="0" borderId="19" xfId="0" applyNumberFormat="1" applyFont="1" applyBorder="1" applyAlignment="1" applyProtection="1">
      <alignment horizontal="center" vertical="center"/>
    </xf>
    <xf numFmtId="164" fontId="56" fillId="0" borderId="31" xfId="0" applyNumberFormat="1" applyFont="1" applyBorder="1" applyAlignment="1" applyProtection="1">
      <alignment horizontal="center" vertical="center"/>
    </xf>
    <xf numFmtId="164" fontId="56" fillId="0" borderId="0" xfId="0" applyNumberFormat="1" applyFont="1" applyBorder="1" applyAlignment="1" applyProtection="1">
      <alignment horizontal="center" vertical="center"/>
    </xf>
    <xf numFmtId="1" fontId="56" fillId="0" borderId="54" xfId="0" applyNumberFormat="1" applyFont="1" applyBorder="1" applyAlignment="1" applyProtection="1">
      <alignment horizontal="center" vertical="center"/>
    </xf>
    <xf numFmtId="164" fontId="56" fillId="0" borderId="18" xfId="0" applyNumberFormat="1" applyFont="1" applyBorder="1" applyAlignment="1" applyProtection="1">
      <alignment horizontal="center" vertical="center"/>
    </xf>
    <xf numFmtId="164" fontId="59" fillId="0" borderId="54" xfId="0" applyNumberFormat="1" applyFont="1" applyBorder="1" applyAlignment="1" applyProtection="1">
      <alignment horizontal="center" vertical="center"/>
    </xf>
    <xf numFmtId="164" fontId="59" fillId="0" borderId="90" xfId="0" applyNumberFormat="1" applyFont="1" applyBorder="1" applyAlignment="1" applyProtection="1">
      <alignment horizontal="center" vertical="center"/>
    </xf>
    <xf numFmtId="164" fontId="59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Border="1" applyProtection="1"/>
    <xf numFmtId="0" fontId="56" fillId="0" borderId="22" xfId="0" applyFont="1" applyFill="1" applyBorder="1" applyAlignment="1">
      <alignment horizontal="center" vertical="center"/>
    </xf>
    <xf numFmtId="0" fontId="56" fillId="0" borderId="36" xfId="0" applyNumberFormat="1" applyFont="1" applyFill="1" applyBorder="1" applyAlignment="1">
      <alignment horizontal="center" vertical="center" wrapText="1" shrinkToFit="1"/>
    </xf>
    <xf numFmtId="1" fontId="56" fillId="0" borderId="68" xfId="0" applyNumberFormat="1" applyFont="1" applyFill="1" applyBorder="1" applyAlignment="1">
      <alignment horizontal="center" vertical="center"/>
    </xf>
    <xf numFmtId="0" fontId="56" fillId="0" borderId="36" xfId="0" applyNumberFormat="1" applyFont="1" applyFill="1" applyBorder="1" applyAlignment="1">
      <alignment horizontal="center" vertical="center" shrinkToFit="1"/>
    </xf>
    <xf numFmtId="0" fontId="56" fillId="0" borderId="35" xfId="0" applyNumberFormat="1" applyFont="1" applyFill="1" applyBorder="1" applyAlignment="1">
      <alignment horizontal="center" vertical="center" shrinkToFit="1"/>
    </xf>
    <xf numFmtId="0" fontId="56" fillId="0" borderId="66" xfId="0" applyNumberFormat="1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/>
    </xf>
    <xf numFmtId="0" fontId="73" fillId="0" borderId="35" xfId="0" applyFont="1" applyFill="1" applyBorder="1"/>
    <xf numFmtId="0" fontId="73" fillId="0" borderId="76" xfId="0" applyFont="1" applyFill="1" applyBorder="1"/>
    <xf numFmtId="0" fontId="73" fillId="0" borderId="65" xfId="0" applyFont="1" applyFill="1" applyBorder="1"/>
    <xf numFmtId="0" fontId="56" fillId="0" borderId="87" xfId="0" applyNumberFormat="1" applyFont="1" applyFill="1" applyBorder="1" applyAlignment="1">
      <alignment horizontal="center" vertical="center" wrapText="1" shrinkToFit="1"/>
    </xf>
    <xf numFmtId="0" fontId="56" fillId="0" borderId="48" xfId="0" applyNumberFormat="1" applyFont="1" applyFill="1" applyBorder="1" applyAlignment="1">
      <alignment horizontal="center" vertical="center" wrapText="1" shrinkToFit="1"/>
    </xf>
    <xf numFmtId="0" fontId="56" fillId="0" borderId="85" xfId="0" applyNumberFormat="1" applyFont="1" applyFill="1" applyBorder="1" applyAlignment="1">
      <alignment horizontal="center" vertical="center" wrapText="1" shrinkToFit="1"/>
    </xf>
    <xf numFmtId="0" fontId="56" fillId="0" borderId="46" xfId="0" applyNumberFormat="1" applyFont="1" applyFill="1" applyBorder="1" applyAlignment="1">
      <alignment horizontal="center" vertical="center" wrapText="1" shrinkToFit="1"/>
    </xf>
    <xf numFmtId="0" fontId="56" fillId="0" borderId="47" xfId="0" applyNumberFormat="1" applyFont="1" applyFill="1" applyBorder="1" applyAlignment="1">
      <alignment horizontal="center" vertical="center" wrapText="1" shrinkToFit="1"/>
    </xf>
    <xf numFmtId="0" fontId="56" fillId="0" borderId="81" xfId="0" applyNumberFormat="1" applyFont="1" applyFill="1" applyBorder="1" applyAlignment="1">
      <alignment horizontal="center" vertical="center" wrapText="1" shrinkToFit="1"/>
    </xf>
    <xf numFmtId="0" fontId="56" fillId="0" borderId="87" xfId="0" applyNumberFormat="1" applyFont="1" applyFill="1" applyBorder="1" applyAlignment="1">
      <alignment horizontal="center" vertical="center" shrinkToFit="1"/>
    </xf>
    <xf numFmtId="0" fontId="56" fillId="0" borderId="46" xfId="0" applyNumberFormat="1" applyFont="1" applyFill="1" applyBorder="1" applyAlignment="1">
      <alignment horizontal="center" vertical="center" shrinkToFit="1"/>
    </xf>
    <xf numFmtId="0" fontId="56" fillId="0" borderId="47" xfId="0" applyNumberFormat="1" applyFont="1" applyFill="1" applyBorder="1" applyAlignment="1">
      <alignment horizontal="center" vertical="center" shrinkToFit="1"/>
    </xf>
    <xf numFmtId="0" fontId="56" fillId="0" borderId="48" xfId="0" applyNumberFormat="1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/>
    </xf>
    <xf numFmtId="0" fontId="73" fillId="0" borderId="46" xfId="0" applyFont="1" applyFill="1" applyBorder="1"/>
    <xf numFmtId="0" fontId="73" fillId="0" borderId="47" xfId="0" applyFont="1" applyFill="1" applyBorder="1"/>
    <xf numFmtId="0" fontId="73" fillId="0" borderId="85" xfId="0" applyFont="1" applyFill="1" applyBorder="1"/>
    <xf numFmtId="0" fontId="56" fillId="0" borderId="127" xfId="0" applyNumberFormat="1" applyFont="1" applyFill="1" applyBorder="1" applyAlignment="1">
      <alignment horizontal="center" vertical="center" wrapText="1" shrinkToFit="1"/>
    </xf>
    <xf numFmtId="0" fontId="56" fillId="0" borderId="130" xfId="0" applyNumberFormat="1" applyFont="1" applyFill="1" applyBorder="1" applyAlignment="1">
      <alignment horizontal="center" vertical="center" wrapText="1" shrinkToFit="1"/>
    </xf>
    <xf numFmtId="0" fontId="56" fillId="0" borderId="128" xfId="0" applyNumberFormat="1" applyFont="1" applyFill="1" applyBorder="1" applyAlignment="1">
      <alignment horizontal="center" vertical="center" wrapText="1" shrinkToFit="1"/>
    </xf>
    <xf numFmtId="0" fontId="56" fillId="0" borderId="129" xfId="0" applyNumberFormat="1" applyFont="1" applyFill="1" applyBorder="1" applyAlignment="1">
      <alignment horizontal="center" vertical="center" wrapText="1" shrinkToFit="1"/>
    </xf>
    <xf numFmtId="0" fontId="56" fillId="0" borderId="119" xfId="0" applyNumberFormat="1" applyFont="1" applyFill="1" applyBorder="1" applyAlignment="1">
      <alignment horizontal="center" vertical="center" wrapText="1" shrinkToFit="1"/>
    </xf>
    <xf numFmtId="0" fontId="56" fillId="0" borderId="91" xfId="0" applyNumberFormat="1" applyFont="1" applyFill="1" applyBorder="1" applyAlignment="1">
      <alignment horizontal="center" vertical="center" shrinkToFit="1"/>
    </xf>
    <xf numFmtId="0" fontId="56" fillId="0" borderId="128" xfId="0" applyNumberFormat="1" applyFont="1" applyFill="1" applyBorder="1" applyAlignment="1">
      <alignment horizontal="center" vertical="center" shrinkToFit="1"/>
    </xf>
    <xf numFmtId="0" fontId="56" fillId="0" borderId="129" xfId="0" applyNumberFormat="1" applyFont="1" applyFill="1" applyBorder="1" applyAlignment="1">
      <alignment horizontal="center" vertical="center" shrinkToFit="1"/>
    </xf>
    <xf numFmtId="0" fontId="56" fillId="0" borderId="89" xfId="0" applyNumberFormat="1" applyFont="1" applyFill="1" applyBorder="1" applyAlignment="1">
      <alignment horizontal="center" vertical="center" shrinkToFit="1"/>
    </xf>
    <xf numFmtId="0" fontId="56" fillId="0" borderId="127" xfId="0" applyNumberFormat="1" applyFont="1" applyFill="1" applyBorder="1" applyAlignment="1">
      <alignment horizontal="center" vertical="center" shrinkToFit="1"/>
    </xf>
    <xf numFmtId="0" fontId="56" fillId="0" borderId="130" xfId="0" applyNumberFormat="1" applyFont="1" applyFill="1" applyBorder="1" applyAlignment="1">
      <alignment horizontal="center" vertical="center" shrinkToFit="1"/>
    </xf>
    <xf numFmtId="0" fontId="59" fillId="0" borderId="91" xfId="0" applyNumberFormat="1" applyFont="1" applyFill="1" applyBorder="1" applyAlignment="1">
      <alignment horizontal="center" vertical="center" shrinkToFit="1"/>
    </xf>
    <xf numFmtId="0" fontId="59" fillId="0" borderId="128" xfId="0" applyNumberFormat="1" applyFont="1" applyFill="1" applyBorder="1" applyAlignment="1">
      <alignment horizontal="center" vertical="center" shrinkToFit="1"/>
    </xf>
    <xf numFmtId="0" fontId="90" fillId="0" borderId="0" xfId="0" applyFont="1" applyBorder="1"/>
    <xf numFmtId="0" fontId="59" fillId="0" borderId="20" xfId="0" applyFont="1" applyFill="1" applyBorder="1" applyAlignment="1">
      <alignment vertical="center"/>
    </xf>
    <xf numFmtId="0" fontId="59" fillId="0" borderId="1" xfId="0" applyFont="1" applyFill="1" applyBorder="1" applyAlignment="1">
      <alignment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45" fillId="0" borderId="14" xfId="0" applyFont="1" applyBorder="1"/>
    <xf numFmtId="0" fontId="56" fillId="0" borderId="35" xfId="2" applyFont="1" applyFill="1" applyBorder="1" applyAlignment="1">
      <alignment horizontal="center" vertical="center" wrapText="1" shrinkToFit="1"/>
    </xf>
    <xf numFmtId="0" fontId="56" fillId="0" borderId="2" xfId="2" applyNumberFormat="1" applyFont="1" applyFill="1" applyBorder="1" applyAlignment="1">
      <alignment horizontal="center" vertical="center" wrapText="1" shrinkToFit="1"/>
    </xf>
    <xf numFmtId="0" fontId="56" fillId="0" borderId="66" xfId="2" applyNumberFormat="1" applyFont="1" applyFill="1" applyBorder="1" applyAlignment="1">
      <alignment horizontal="center" vertical="center" shrinkToFit="1"/>
    </xf>
    <xf numFmtId="0" fontId="56" fillId="0" borderId="62" xfId="0" applyNumberFormat="1" applyFont="1" applyFill="1" applyBorder="1" applyAlignment="1">
      <alignment horizontal="center" vertical="center" shrinkToFit="1"/>
    </xf>
    <xf numFmtId="164" fontId="56" fillId="0" borderId="65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56" fillId="0" borderId="54" xfId="0" applyNumberFormat="1" applyFont="1" applyFill="1" applyBorder="1" applyAlignment="1">
      <alignment horizontal="center" vertical="center" wrapText="1" shrinkToFit="1"/>
    </xf>
    <xf numFmtId="0" fontId="56" fillId="0" borderId="72" xfId="0" applyNumberFormat="1" applyFont="1" applyFill="1" applyBorder="1" applyAlignment="1">
      <alignment horizontal="center" vertical="center" wrapText="1" shrinkToFit="1"/>
    </xf>
    <xf numFmtId="0" fontId="56" fillId="0" borderId="71" xfId="0" applyNumberFormat="1" applyFont="1" applyFill="1" applyBorder="1" applyAlignment="1">
      <alignment horizontal="center" vertical="center" wrapText="1" shrinkToFit="1"/>
    </xf>
    <xf numFmtId="0" fontId="56" fillId="0" borderId="90" xfId="0" applyNumberFormat="1" applyFont="1" applyFill="1" applyBorder="1" applyAlignment="1">
      <alignment horizontal="center" vertical="center" wrapText="1" shrinkToFit="1"/>
    </xf>
    <xf numFmtId="0" fontId="56" fillId="0" borderId="67" xfId="0" applyNumberFormat="1" applyFont="1" applyFill="1" applyBorder="1" applyAlignment="1">
      <alignment horizontal="center" vertical="center" wrapText="1" shrinkToFit="1"/>
    </xf>
    <xf numFmtId="0" fontId="56" fillId="0" borderId="8" xfId="0" applyNumberFormat="1" applyFont="1" applyFill="1" applyBorder="1" applyAlignment="1">
      <alignment horizontal="center" vertical="center" wrapText="1" shrinkToFit="1"/>
    </xf>
    <xf numFmtId="0" fontId="56" fillId="0" borderId="127" xfId="0" applyNumberFormat="1" applyFont="1" applyFill="1" applyBorder="1" applyAlignment="1" applyProtection="1">
      <alignment horizontal="center" vertical="center"/>
    </xf>
    <xf numFmtId="0" fontId="56" fillId="0" borderId="91" xfId="0" applyNumberFormat="1" applyFont="1" applyFill="1" applyBorder="1" applyAlignment="1" applyProtection="1">
      <alignment horizontal="center" vertical="center"/>
    </xf>
    <xf numFmtId="0" fontId="56" fillId="0" borderId="130" xfId="0" applyNumberFormat="1" applyFont="1" applyFill="1" applyBorder="1" applyAlignment="1" applyProtection="1">
      <alignment horizontal="center" vertical="center"/>
    </xf>
    <xf numFmtId="0" fontId="56" fillId="0" borderId="73" xfId="0" applyNumberFormat="1" applyFont="1" applyFill="1" applyBorder="1" applyAlignment="1" applyProtection="1">
      <alignment horizontal="center" vertical="center"/>
    </xf>
    <xf numFmtId="0" fontId="56" fillId="0" borderId="54" xfId="0" applyNumberFormat="1" applyFont="1" applyFill="1" applyBorder="1" applyAlignment="1" applyProtection="1">
      <alignment horizontal="center" vertical="center"/>
    </xf>
    <xf numFmtId="0" fontId="56" fillId="0" borderId="90" xfId="0" applyNumberFormat="1" applyFont="1" applyFill="1" applyBorder="1" applyAlignment="1" applyProtection="1">
      <alignment horizontal="center" vertical="center"/>
    </xf>
    <xf numFmtId="0" fontId="56" fillId="0" borderId="19" xfId="0" applyNumberFormat="1" applyFont="1" applyFill="1" applyBorder="1" applyAlignment="1" applyProtection="1">
      <alignment horizontal="center" vertical="center"/>
    </xf>
    <xf numFmtId="0" fontId="59" fillId="0" borderId="127" xfId="0" applyNumberFormat="1" applyFont="1" applyFill="1" applyBorder="1" applyAlignment="1" applyProtection="1">
      <alignment horizontal="center" vertical="center"/>
    </xf>
    <xf numFmtId="0" fontId="59" fillId="0" borderId="91" xfId="0" applyNumberFormat="1" applyFont="1" applyFill="1" applyBorder="1" applyAlignment="1" applyProtection="1">
      <alignment horizontal="center" vertical="center"/>
    </xf>
    <xf numFmtId="0" fontId="59" fillId="0" borderId="119" xfId="0" applyNumberFormat="1" applyFont="1" applyFill="1" applyBorder="1" applyAlignment="1" applyProtection="1">
      <alignment horizontal="center" vertical="center"/>
    </xf>
    <xf numFmtId="0" fontId="56" fillId="0" borderId="119" xfId="0" applyNumberFormat="1" applyFont="1" applyFill="1" applyBorder="1" applyAlignment="1">
      <alignment horizontal="center" vertical="center" shrinkToFit="1"/>
    </xf>
    <xf numFmtId="0" fontId="56" fillId="0" borderId="73" xfId="0" applyNumberFormat="1" applyFont="1" applyFill="1" applyBorder="1" applyAlignment="1">
      <alignment horizontal="center" vertical="center" shrinkToFit="1"/>
    </xf>
    <xf numFmtId="0" fontId="56" fillId="0" borderId="31" xfId="0" applyNumberFormat="1" applyFont="1" applyFill="1" applyBorder="1" applyAlignment="1">
      <alignment horizontal="center" vertical="center" shrinkToFit="1"/>
    </xf>
    <xf numFmtId="0" fontId="56" fillId="0" borderId="33" xfId="0" applyNumberFormat="1" applyFont="1" applyFill="1" applyBorder="1" applyAlignment="1">
      <alignment horizontal="center" vertical="center" shrinkToFit="1"/>
    </xf>
    <xf numFmtId="0" fontId="56" fillId="0" borderId="0" xfId="0" applyNumberFormat="1" applyFont="1" applyFill="1" applyBorder="1" applyAlignment="1">
      <alignment horizontal="center" vertical="center" shrinkToFit="1"/>
    </xf>
    <xf numFmtId="164" fontId="56" fillId="0" borderId="127" xfId="0" applyNumberFormat="1" applyFont="1" applyFill="1" applyBorder="1" applyAlignment="1">
      <alignment horizontal="center" vertical="center" shrinkToFit="1"/>
    </xf>
    <xf numFmtId="164" fontId="56" fillId="0" borderId="91" xfId="0" applyNumberFormat="1" applyFont="1" applyFill="1" applyBorder="1" applyAlignment="1">
      <alignment horizontal="center" vertical="center" shrinkToFit="1"/>
    </xf>
    <xf numFmtId="164" fontId="56" fillId="0" borderId="119" xfId="0" applyNumberFormat="1" applyFont="1" applyFill="1" applyBorder="1" applyAlignment="1">
      <alignment horizontal="center" vertical="center" shrinkToFit="1"/>
    </xf>
    <xf numFmtId="1" fontId="56" fillId="0" borderId="127" xfId="0" applyNumberFormat="1" applyFont="1" applyFill="1" applyBorder="1" applyAlignment="1">
      <alignment horizontal="center" vertical="center" shrinkToFit="1"/>
    </xf>
    <xf numFmtId="1" fontId="56" fillId="0" borderId="119" xfId="0" applyNumberFormat="1" applyFont="1" applyFill="1" applyBorder="1" applyAlignment="1">
      <alignment horizontal="center" vertical="center" shrinkToFit="1"/>
    </xf>
    <xf numFmtId="164" fontId="59" fillId="0" borderId="54" xfId="0" applyNumberFormat="1" applyFont="1" applyFill="1" applyBorder="1" applyAlignment="1">
      <alignment horizontal="center" vertical="center" shrinkToFit="1"/>
    </xf>
    <xf numFmtId="164" fontId="59" fillId="0" borderId="90" xfId="0" applyNumberFormat="1" applyFont="1" applyFill="1" applyBorder="1" applyAlignment="1">
      <alignment horizontal="center" vertical="center" shrinkToFit="1"/>
    </xf>
    <xf numFmtId="164" fontId="59" fillId="0" borderId="19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textRotation="90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top"/>
    </xf>
    <xf numFmtId="0" fontId="66" fillId="0" borderId="15" xfId="0" applyFont="1" applyFill="1" applyBorder="1" applyAlignment="1">
      <alignment horizontal="center" vertical="top"/>
    </xf>
    <xf numFmtId="0" fontId="56" fillId="0" borderId="58" xfId="0" applyNumberFormat="1" applyFont="1" applyFill="1" applyBorder="1" applyAlignment="1">
      <alignment horizontal="center" vertical="center"/>
    </xf>
    <xf numFmtId="0" fontId="56" fillId="0" borderId="59" xfId="0" applyNumberFormat="1" applyFont="1" applyFill="1" applyBorder="1" applyAlignment="1">
      <alignment horizontal="center" vertical="center"/>
    </xf>
    <xf numFmtId="0" fontId="56" fillId="0" borderId="61" xfId="0" applyNumberFormat="1" applyFont="1" applyFill="1" applyBorder="1" applyAlignment="1">
      <alignment horizontal="center" vertical="center"/>
    </xf>
    <xf numFmtId="0" fontId="56" fillId="0" borderId="79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/>
    </xf>
    <xf numFmtId="0" fontId="56" fillId="0" borderId="48" xfId="0" applyNumberFormat="1" applyFont="1" applyFill="1" applyBorder="1" applyAlignment="1">
      <alignment horizontal="center" vertical="center"/>
    </xf>
    <xf numFmtId="0" fontId="46" fillId="0" borderId="0" xfId="0" applyFont="1" applyBorder="1"/>
    <xf numFmtId="0" fontId="56" fillId="0" borderId="0" xfId="0" applyFont="1" applyBorder="1"/>
    <xf numFmtId="0" fontId="56" fillId="0" borderId="0" xfId="0" applyNumberFormat="1" applyFont="1" applyBorder="1"/>
    <xf numFmtId="49" fontId="56" fillId="0" borderId="0" xfId="0" applyNumberFormat="1" applyFont="1" applyBorder="1"/>
    <xf numFmtId="49" fontId="56" fillId="0" borderId="0" xfId="0" applyNumberFormat="1" applyFont="1" applyFill="1" applyBorder="1"/>
    <xf numFmtId="0" fontId="56" fillId="0" borderId="0" xfId="0" applyFont="1" applyFill="1" applyBorder="1"/>
    <xf numFmtId="0" fontId="56" fillId="0" borderId="0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justify" wrapText="1"/>
    </xf>
    <xf numFmtId="0" fontId="59" fillId="0" borderId="0" xfId="0" applyNumberFormat="1" applyFont="1" applyBorder="1" applyAlignment="1">
      <alignment horizontal="center" vertical="justify"/>
    </xf>
    <xf numFmtId="49" fontId="59" fillId="0" borderId="0" xfId="0" applyNumberFormat="1" applyFont="1" applyBorder="1" applyAlignment="1">
      <alignment horizontal="left" vertical="justify"/>
    </xf>
    <xf numFmtId="49" fontId="59" fillId="0" borderId="0" xfId="0" applyNumberFormat="1" applyFont="1" applyFill="1" applyBorder="1" applyAlignment="1">
      <alignment horizontal="left" vertical="justify"/>
    </xf>
    <xf numFmtId="49" fontId="59" fillId="0" borderId="0" xfId="0" applyNumberFormat="1" applyFont="1" applyBorder="1" applyAlignment="1">
      <alignment horizontal="center" vertical="justify" wrapText="1"/>
    </xf>
    <xf numFmtId="0" fontId="66" fillId="0" borderId="0" xfId="0" applyNumberFormat="1" applyFont="1" applyBorder="1" applyAlignment="1">
      <alignment horizontal="center" vertical="top" wrapText="1"/>
    </xf>
    <xf numFmtId="0" fontId="66" fillId="0" borderId="0" xfId="0" applyNumberFormat="1" applyFont="1" applyBorder="1" applyAlignment="1">
      <alignment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justify" wrapText="1"/>
    </xf>
    <xf numFmtId="0" fontId="59" fillId="0" borderId="59" xfId="0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59" fillId="0" borderId="155" xfId="0" applyNumberFormat="1" applyFont="1" applyBorder="1" applyAlignment="1">
      <alignment horizontal="center" vertical="center" wrapText="1"/>
    </xf>
    <xf numFmtId="0" fontId="62" fillId="0" borderId="0" xfId="0" applyFont="1"/>
    <xf numFmtId="0" fontId="56" fillId="0" borderId="4" xfId="0" applyFont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56" xfId="0" applyFont="1" applyBorder="1" applyAlignment="1">
      <alignment horizontal="left" vertical="center"/>
    </xf>
    <xf numFmtId="0" fontId="56" fillId="0" borderId="85" xfId="0" applyFont="1" applyBorder="1" applyAlignment="1">
      <alignment horizontal="center" vertical="center" wrapText="1"/>
    </xf>
    <xf numFmtId="49" fontId="56" fillId="0" borderId="86" xfId="0" applyNumberFormat="1" applyFont="1" applyBorder="1" applyAlignment="1">
      <alignment horizontal="center" vertical="justify" wrapText="1"/>
    </xf>
    <xf numFmtId="0" fontId="56" fillId="0" borderId="46" xfId="0" applyFont="1" applyBorder="1" applyAlignment="1">
      <alignment horizontal="center" vertical="center" wrapText="1"/>
    </xf>
    <xf numFmtId="0" fontId="56" fillId="0" borderId="157" xfId="0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justify" wrapText="1"/>
    </xf>
    <xf numFmtId="0" fontId="56" fillId="0" borderId="0" xfId="0" applyFont="1" applyBorder="1" applyAlignment="1">
      <alignment vertical="justify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62" fillId="0" borderId="0" xfId="0" applyFont="1" applyBorder="1" applyAlignment="1"/>
    <xf numFmtId="0" fontId="66" fillId="0" borderId="0" xfId="0" applyNumberFormat="1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NumberFormat="1" applyFont="1" applyBorder="1" applyAlignment="1">
      <alignment vertical="top" wrapText="1"/>
    </xf>
    <xf numFmtId="0" fontId="56" fillId="0" borderId="0" xfId="0" applyNumberFormat="1" applyFont="1" applyFill="1" applyBorder="1" applyAlignment="1">
      <alignment horizontal="center" vertical="center" wrapText="1" shrinkToFit="1"/>
    </xf>
    <xf numFmtId="0" fontId="62" fillId="0" borderId="0" xfId="0" applyFont="1" applyFill="1" applyBorder="1"/>
    <xf numFmtId="0" fontId="62" fillId="0" borderId="0" xfId="0" applyFont="1" applyFill="1"/>
    <xf numFmtId="0" fontId="56" fillId="0" borderId="0" xfId="0" applyNumberFormat="1" applyFont="1" applyFill="1" applyBorder="1" applyAlignment="1" applyProtection="1">
      <alignment horizontal="center" vertical="center"/>
    </xf>
    <xf numFmtId="0" fontId="61" fillId="0" borderId="158" xfId="0" applyFont="1" applyBorder="1" applyAlignment="1">
      <alignment horizontal="center" vertical="center" wrapText="1"/>
    </xf>
    <xf numFmtId="0" fontId="61" fillId="0" borderId="159" xfId="0" applyFont="1" applyBorder="1" applyAlignment="1">
      <alignment horizontal="center" vertical="center" wrapText="1"/>
    </xf>
    <xf numFmtId="0" fontId="61" fillId="0" borderId="3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49" fontId="56" fillId="0" borderId="73" xfId="0" applyNumberFormat="1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justify" wrapText="1"/>
    </xf>
    <xf numFmtId="0" fontId="61" fillId="0" borderId="91" xfId="0" applyFont="1" applyBorder="1" applyAlignment="1">
      <alignment horizontal="center" vertical="center"/>
    </xf>
    <xf numFmtId="0" fontId="61" fillId="0" borderId="119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justify" wrapText="1"/>
    </xf>
    <xf numFmtId="49" fontId="61" fillId="0" borderId="1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justify" wrapText="1"/>
    </xf>
    <xf numFmtId="1" fontId="56" fillId="0" borderId="120" xfId="0" applyNumberFormat="1" applyFont="1" applyBorder="1" applyAlignment="1">
      <alignment horizontal="center" vertical="center"/>
    </xf>
    <xf numFmtId="0" fontId="56" fillId="0" borderId="40" xfId="0" applyFont="1" applyBorder="1" applyAlignment="1" applyProtection="1">
      <alignment horizontal="center" vertical="center"/>
    </xf>
    <xf numFmtId="0" fontId="61" fillId="0" borderId="0" xfId="0" applyFont="1" applyBorder="1" applyAlignment="1">
      <alignment horizontal="center" vertical="justify" wrapText="1"/>
    </xf>
    <xf numFmtId="49" fontId="56" fillId="0" borderId="36" xfId="0" applyNumberFormat="1" applyFont="1" applyBorder="1" applyAlignment="1">
      <alignment horizontal="center" vertical="justify" wrapText="1"/>
    </xf>
    <xf numFmtId="49" fontId="56" fillId="0" borderId="65" xfId="0" applyNumberFormat="1" applyFont="1" applyBorder="1" applyAlignment="1">
      <alignment horizontal="center" vertical="justify" wrapText="1"/>
    </xf>
    <xf numFmtId="49" fontId="56" fillId="0" borderId="35" xfId="0" applyNumberFormat="1" applyFont="1" applyBorder="1" applyAlignment="1">
      <alignment horizontal="center" vertical="justify" wrapText="1"/>
    </xf>
    <xf numFmtId="0" fontId="56" fillId="0" borderId="0" xfId="0" applyFont="1" applyBorder="1" applyAlignment="1">
      <alignment horizontal="center" vertical="justify" wrapText="1"/>
    </xf>
    <xf numFmtId="0" fontId="56" fillId="0" borderId="0" xfId="0" applyNumberFormat="1" applyFont="1" applyBorder="1" applyAlignment="1"/>
    <xf numFmtId="49" fontId="56" fillId="0" borderId="0" xfId="0" applyNumberFormat="1" applyFont="1" applyBorder="1" applyAlignment="1"/>
    <xf numFmtId="0" fontId="56" fillId="0" borderId="0" xfId="0" applyFont="1" applyFill="1" applyBorder="1" applyAlignment="1"/>
    <xf numFmtId="0" fontId="66" fillId="0" borderId="0" xfId="0" applyFont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49" fontId="56" fillId="0" borderId="0" xfId="0" applyNumberFormat="1" applyFont="1" applyFill="1" applyBorder="1" applyAlignment="1">
      <alignment horizontal="left"/>
    </xf>
    <xf numFmtId="0" fontId="56" fillId="0" borderId="0" xfId="0" applyFont="1" applyAlignment="1"/>
    <xf numFmtId="0" fontId="62" fillId="0" borderId="0" xfId="0" applyFont="1" applyFill="1" applyAlignment="1"/>
    <xf numFmtId="0" fontId="59" fillId="0" borderId="0" xfId="0" applyFont="1" applyBorder="1"/>
    <xf numFmtId="0" fontId="56" fillId="0" borderId="0" xfId="0" applyFont="1" applyBorder="1" applyAlignment="1"/>
    <xf numFmtId="0" fontId="56" fillId="0" borderId="0" xfId="0" applyFont="1" applyAlignment="1">
      <alignment horizontal="center"/>
    </xf>
    <xf numFmtId="0" fontId="56" fillId="0" borderId="0" xfId="0" applyFont="1" applyFill="1" applyAlignment="1"/>
    <xf numFmtId="49" fontId="94" fillId="0" borderId="0" xfId="0" applyNumberFormat="1" applyFont="1" applyFill="1" applyBorder="1" applyAlignment="1">
      <alignment horizontal="left" vertical="justify"/>
    </xf>
    <xf numFmtId="49" fontId="94" fillId="0" borderId="0" xfId="0" applyNumberFormat="1" applyFont="1" applyBorder="1" applyAlignment="1">
      <alignment horizontal="left" vertical="justify"/>
    </xf>
    <xf numFmtId="0" fontId="59" fillId="0" borderId="0" xfId="0" applyNumberFormat="1" applyFont="1" applyBorder="1" applyAlignment="1">
      <alignment horizontal="center" vertical="justify" wrapText="1"/>
    </xf>
    <xf numFmtId="0" fontId="56" fillId="0" borderId="0" xfId="0" applyNumberFormat="1" applyFont="1" applyBorder="1" applyAlignment="1">
      <alignment horizontal="center" vertical="justify" wrapText="1"/>
    </xf>
    <xf numFmtId="49" fontId="56" fillId="0" borderId="0" xfId="0" applyNumberFormat="1" applyFont="1" applyFill="1" applyBorder="1" applyAlignment="1">
      <alignment horizontal="center" vertical="justify" wrapText="1"/>
    </xf>
    <xf numFmtId="0" fontId="61" fillId="0" borderId="0" xfId="0" applyFont="1" applyBorder="1" applyAlignment="1" applyProtection="1">
      <alignment horizontal="center"/>
    </xf>
    <xf numFmtId="0" fontId="62" fillId="0" borderId="1" xfId="0" applyFont="1" applyBorder="1" applyAlignment="1" applyProtection="1"/>
    <xf numFmtId="49" fontId="56" fillId="0" borderId="1" xfId="0" applyNumberFormat="1" applyFont="1" applyBorder="1" applyAlignment="1" applyProtection="1">
      <alignment horizontal="left" vertical="justify"/>
    </xf>
    <xf numFmtId="0" fontId="56" fillId="0" borderId="0" xfId="0" applyFont="1" applyBorder="1" applyAlignment="1" applyProtection="1">
      <alignment horizontal="right"/>
    </xf>
    <xf numFmtId="49" fontId="56" fillId="0" borderId="1" xfId="0" applyNumberFormat="1" applyFont="1" applyBorder="1" applyAlignment="1" applyProtection="1">
      <alignment horizontal="center" vertical="justify"/>
    </xf>
    <xf numFmtId="0" fontId="61" fillId="0" borderId="1" xfId="0" applyFont="1" applyBorder="1" applyAlignment="1" applyProtection="1"/>
    <xf numFmtId="0" fontId="76" fillId="0" borderId="1" xfId="0" applyFont="1" applyBorder="1" applyAlignment="1" applyProtection="1"/>
    <xf numFmtId="0" fontId="76" fillId="0" borderId="1" xfId="0" applyFont="1" applyBorder="1" applyAlignment="1" applyProtection="1">
      <alignment horizontal="right"/>
    </xf>
    <xf numFmtId="0" fontId="76" fillId="0" borderId="0" xfId="0" applyFont="1" applyBorder="1" applyAlignment="1" applyProtection="1"/>
    <xf numFmtId="0" fontId="76" fillId="0" borderId="0" xfId="0" applyFont="1" applyFill="1" applyBorder="1"/>
    <xf numFmtId="0" fontId="61" fillId="0" borderId="0" xfId="0" applyFont="1" applyBorder="1" applyAlignment="1" applyProtection="1"/>
    <xf numFmtId="0" fontId="61" fillId="0" borderId="0" xfId="0" applyFont="1" applyFill="1" applyBorder="1"/>
    <xf numFmtId="49" fontId="56" fillId="0" borderId="0" xfId="0" applyNumberFormat="1" applyFont="1" applyBorder="1" applyAlignment="1">
      <alignment horizontal="left" vertical="justify" wrapText="1"/>
    </xf>
    <xf numFmtId="0" fontId="62" fillId="0" borderId="0" xfId="0" applyFont="1" applyAlignment="1" applyProtection="1"/>
    <xf numFmtId="0" fontId="56" fillId="0" borderId="0" xfId="0" applyFont="1" applyBorder="1" applyAlignment="1" applyProtection="1">
      <alignment horizontal="left" vertical="justify"/>
    </xf>
    <xf numFmtId="0" fontId="56" fillId="0" borderId="0" xfId="0" applyFont="1" applyBorder="1" applyAlignment="1" applyProtection="1"/>
    <xf numFmtId="0" fontId="59" fillId="0" borderId="0" xfId="0" applyFont="1" applyFill="1" applyBorder="1"/>
    <xf numFmtId="0" fontId="56" fillId="0" borderId="0" xfId="0" applyFont="1" applyFill="1" applyBorder="1" applyAlignment="1">
      <alignment horizontal="left" vertical="top"/>
    </xf>
    <xf numFmtId="49" fontId="59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/>
    </xf>
    <xf numFmtId="0" fontId="59" fillId="0" borderId="0" xfId="0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/>
    <xf numFmtId="0" fontId="56" fillId="0" borderId="0" xfId="0" applyFont="1" applyFill="1" applyBorder="1" applyAlignment="1" applyProtection="1">
      <alignment vertical="justify"/>
    </xf>
    <xf numFmtId="0" fontId="56" fillId="0" borderId="0" xfId="0" applyFont="1" applyFill="1" applyBorder="1" applyAlignment="1" applyProtection="1">
      <alignment horizontal="right" vertical="justify"/>
    </xf>
    <xf numFmtId="0" fontId="56" fillId="0" borderId="0" xfId="0" applyFont="1" applyFill="1" applyBorder="1" applyAlignment="1" applyProtection="1">
      <alignment horizontal="right"/>
    </xf>
    <xf numFmtId="0" fontId="66" fillId="0" borderId="0" xfId="0" applyFont="1" applyFill="1" applyBorder="1" applyAlignment="1" applyProtection="1"/>
    <xf numFmtId="0" fontId="62" fillId="0" borderId="0" xfId="0" applyFont="1" applyFill="1" applyAlignment="1" applyProtection="1"/>
    <xf numFmtId="49" fontId="61" fillId="0" borderId="0" xfId="0" applyNumberFormat="1" applyFont="1" applyFill="1" applyBorder="1" applyAlignment="1" applyProtection="1">
      <alignment horizontal="center" vertical="justify"/>
    </xf>
    <xf numFmtId="0" fontId="61" fillId="0" borderId="0" xfId="0" applyFont="1" applyFill="1" applyBorder="1" applyAlignment="1" applyProtection="1"/>
    <xf numFmtId="49" fontId="56" fillId="0" borderId="0" xfId="0" applyNumberFormat="1" applyFont="1" applyBorder="1" applyAlignment="1" applyProtection="1">
      <alignment horizontal="left" vertical="justify"/>
    </xf>
    <xf numFmtId="49" fontId="59" fillId="0" borderId="0" xfId="0" applyNumberFormat="1" applyFont="1" applyBorder="1" applyAlignment="1" applyProtection="1">
      <alignment horizontal="left" vertical="justify"/>
    </xf>
    <xf numFmtId="49" fontId="59" fillId="0" borderId="0" xfId="0" applyNumberFormat="1" applyFont="1" applyBorder="1" applyAlignment="1" applyProtection="1">
      <alignment horizontal="center" vertical="justify" wrapText="1"/>
    </xf>
    <xf numFmtId="0" fontId="59" fillId="0" borderId="0" xfId="0" applyFont="1" applyBorder="1" applyAlignment="1" applyProtection="1">
      <alignment horizontal="left" vertical="justify"/>
    </xf>
    <xf numFmtId="0" fontId="56" fillId="0" borderId="0" xfId="0" applyFont="1" applyBorder="1" applyProtection="1"/>
    <xf numFmtId="49" fontId="56" fillId="0" borderId="0" xfId="0" applyNumberFormat="1" applyFont="1" applyBorder="1" applyAlignment="1" applyProtection="1">
      <alignment horizontal="left" vertical="justify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top"/>
    </xf>
    <xf numFmtId="0" fontId="56" fillId="0" borderId="0" xfId="0" applyNumberFormat="1" applyFont="1" applyBorder="1" applyAlignment="1">
      <alignment vertical="top"/>
    </xf>
    <xf numFmtId="0" fontId="56" fillId="0" borderId="0" xfId="0" applyFont="1"/>
    <xf numFmtId="0" fontId="56" fillId="0" borderId="0" xfId="0" applyFont="1" applyFill="1"/>
    <xf numFmtId="0" fontId="5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84" xfId="0" applyFont="1" applyFill="1" applyBorder="1"/>
    <xf numFmtId="0" fontId="3" fillId="0" borderId="3" xfId="0" applyFont="1" applyFill="1" applyBorder="1"/>
    <xf numFmtId="0" fontId="3" fillId="0" borderId="83" xfId="0" applyFont="1" applyFill="1" applyBorder="1"/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0" fontId="3" fillId="0" borderId="114" xfId="0" applyFont="1" applyFill="1" applyBorder="1"/>
    <xf numFmtId="0" fontId="3" fillId="0" borderId="115" xfId="0" applyFont="1" applyFill="1" applyBorder="1"/>
    <xf numFmtId="49" fontId="6" fillId="0" borderId="50" xfId="0" applyNumberFormat="1" applyFont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justify" wrapText="1"/>
    </xf>
    <xf numFmtId="0" fontId="2" fillId="0" borderId="51" xfId="0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9" xfId="0" applyNumberFormat="1" applyFont="1" applyBorder="1" applyAlignment="1">
      <alignment horizontal="center" vertical="center" wrapText="1"/>
    </xf>
    <xf numFmtId="49" fontId="6" fillId="0" borderId="110" xfId="0" applyNumberFormat="1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justify" wrapText="1"/>
    </xf>
    <xf numFmtId="0" fontId="6" fillId="0" borderId="101" xfId="0" applyFont="1" applyBorder="1" applyAlignment="1">
      <alignment horizontal="center" vertical="justify" wrapText="1"/>
    </xf>
    <xf numFmtId="0" fontId="6" fillId="0" borderId="102" xfId="0" applyFont="1" applyBorder="1" applyAlignment="1">
      <alignment horizontal="center" vertical="justify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0" fontId="3" fillId="0" borderId="100" xfId="0" applyFont="1" applyFill="1" applyBorder="1"/>
    <xf numFmtId="0" fontId="3" fillId="0" borderId="101" xfId="0" applyFont="1" applyFill="1" applyBorder="1"/>
    <xf numFmtId="0" fontId="3" fillId="0" borderId="102" xfId="0" applyFont="1" applyFill="1" applyBorder="1"/>
    <xf numFmtId="0" fontId="6" fillId="0" borderId="75" xfId="0" applyFont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justify" wrapText="1"/>
    </xf>
    <xf numFmtId="0" fontId="6" fillId="0" borderId="74" xfId="0" applyFont="1" applyBorder="1" applyAlignment="1">
      <alignment horizontal="center" vertical="justify" wrapText="1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0" fontId="3" fillId="0" borderId="75" xfId="0" applyFont="1" applyFill="1" applyBorder="1"/>
    <xf numFmtId="0" fontId="3" fillId="0" borderId="2" xfId="0" applyFont="1" applyFill="1" applyBorder="1"/>
    <xf numFmtId="0" fontId="3" fillId="0" borderId="74" xfId="0" applyFont="1" applyFill="1" applyBorder="1"/>
    <xf numFmtId="0" fontId="6" fillId="0" borderId="84" xfId="0" applyFont="1" applyBorder="1" applyAlignment="1">
      <alignment horizontal="center" vertical="justify" wrapText="1"/>
    </xf>
    <xf numFmtId="0" fontId="6" fillId="0" borderId="3" xfId="0" applyFont="1" applyBorder="1" applyAlignment="1">
      <alignment horizontal="center" vertical="justify" wrapText="1"/>
    </xf>
    <xf numFmtId="0" fontId="6" fillId="0" borderId="83" xfId="0" applyFont="1" applyBorder="1" applyAlignment="1">
      <alignment horizontal="center" vertical="justify" wrapText="1"/>
    </xf>
    <xf numFmtId="0" fontId="6" fillId="0" borderId="114" xfId="0" applyFont="1" applyBorder="1" applyAlignment="1">
      <alignment horizontal="center" vertical="justify" wrapText="1"/>
    </xf>
    <xf numFmtId="0" fontId="6" fillId="0" borderId="115" xfId="0" applyFont="1" applyBorder="1" applyAlignment="1">
      <alignment horizontal="center" vertical="justify" wrapText="1"/>
    </xf>
    <xf numFmtId="0" fontId="6" fillId="0" borderId="116" xfId="0" applyFont="1" applyBorder="1" applyAlignment="1">
      <alignment horizontal="center" vertical="justify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justify"/>
    </xf>
    <xf numFmtId="0" fontId="27" fillId="0" borderId="0" xfId="0" applyFont="1" applyAlignment="1"/>
    <xf numFmtId="0" fontId="15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116" xfId="0" applyNumberFormat="1" applyFont="1" applyFill="1" applyBorder="1" applyAlignment="1">
      <alignment horizontal="center" vertical="center"/>
    </xf>
    <xf numFmtId="0" fontId="3" fillId="0" borderId="116" xfId="0" applyFont="1" applyFill="1" applyBorder="1"/>
    <xf numFmtId="0" fontId="6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119" xfId="0" applyNumberFormat="1" applyFont="1" applyFill="1" applyBorder="1" applyAlignment="1">
      <alignment horizontal="center" vertical="center" wrapText="1"/>
    </xf>
    <xf numFmtId="49" fontId="6" fillId="0" borderId="101" xfId="0" applyNumberFormat="1" applyFont="1" applyFill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 wrapText="1"/>
    </xf>
    <xf numFmtId="0" fontId="6" fillId="0" borderId="93" xfId="0" applyFont="1" applyBorder="1" applyAlignment="1">
      <alignment vertical="justify" wrapText="1"/>
    </xf>
    <xf numFmtId="0" fontId="6" fillId="0" borderId="94" xfId="0" applyFont="1" applyBorder="1" applyAlignment="1">
      <alignment vertical="justify" wrapText="1"/>
    </xf>
    <xf numFmtId="0" fontId="6" fillId="0" borderId="95" xfId="0" applyFont="1" applyBorder="1" applyAlignment="1">
      <alignment vertical="justify" wrapText="1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44" xfId="0" applyNumberFormat="1" applyFont="1" applyFill="1" applyBorder="1" applyAlignment="1">
      <alignment horizontal="center" vertical="center" textRotation="90" wrapText="1"/>
    </xf>
    <xf numFmtId="0" fontId="24" fillId="0" borderId="86" xfId="0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4" fillId="0" borderId="18" xfId="0" applyFont="1" applyBorder="1"/>
    <xf numFmtId="0" fontId="14" fillId="0" borderId="19" xfId="0" applyFont="1" applyBorder="1"/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2" fillId="0" borderId="15" xfId="0" applyFont="1" applyFill="1" applyBorder="1" applyAlignment="1"/>
    <xf numFmtId="0" fontId="29" fillId="0" borderId="1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38" xfId="0" applyNumberFormat="1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>
      <alignment horizontal="center" vertical="center" textRotation="90" wrapText="1"/>
    </xf>
    <xf numFmtId="49" fontId="6" fillId="0" borderId="33" xfId="0" applyNumberFormat="1" applyFont="1" applyFill="1" applyBorder="1" applyAlignment="1">
      <alignment horizontal="center" vertical="center" textRotation="90" wrapText="1"/>
    </xf>
    <xf numFmtId="49" fontId="6" fillId="0" borderId="45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textRotation="90"/>
    </xf>
    <xf numFmtId="49" fontId="6" fillId="0" borderId="33" xfId="0" applyNumberFormat="1" applyFont="1" applyFill="1" applyBorder="1" applyAlignment="1">
      <alignment horizontal="center" vertical="center" textRotation="90"/>
    </xf>
    <xf numFmtId="49" fontId="6" fillId="0" borderId="45" xfId="0" applyNumberFormat="1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center" vertical="center" textRotation="90" wrapText="1"/>
    </xf>
    <xf numFmtId="49" fontId="6" fillId="0" borderId="30" xfId="0" applyNumberFormat="1" applyFont="1" applyFill="1" applyBorder="1" applyAlignment="1">
      <alignment horizontal="center" vertical="center" textRotation="90" wrapText="1"/>
    </xf>
    <xf numFmtId="49" fontId="6" fillId="0" borderId="42" xfId="0" applyNumberFormat="1" applyFont="1" applyFill="1" applyBorder="1" applyAlignment="1">
      <alignment horizontal="center" vertical="center" textRotation="90" wrapText="1"/>
    </xf>
    <xf numFmtId="0" fontId="32" fillId="0" borderId="28" xfId="0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center" wrapText="1" shrinkToFit="1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 wrapText="1"/>
    </xf>
    <xf numFmtId="0" fontId="22" fillId="0" borderId="80" xfId="0" applyNumberFormat="1" applyFont="1" applyFill="1" applyBorder="1" applyAlignment="1">
      <alignment horizontal="left" vertical="center" wrapText="1" shrinkToFit="1"/>
    </xf>
    <xf numFmtId="0" fontId="23" fillId="0" borderId="77" xfId="0" applyFont="1" applyFill="1" applyBorder="1" applyAlignment="1">
      <alignment horizontal="left" vertical="center" shrinkToFit="1"/>
    </xf>
    <xf numFmtId="0" fontId="23" fillId="0" borderId="79" xfId="0" applyFont="1" applyFill="1" applyBorder="1" applyAlignment="1">
      <alignment horizontal="left" vertical="center" shrinkToFit="1"/>
    </xf>
    <xf numFmtId="0" fontId="3" fillId="0" borderId="0" xfId="0" applyFont="1" applyBorder="1"/>
    <xf numFmtId="49" fontId="5" fillId="0" borderId="59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3" fillId="0" borderId="92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8" fillId="0" borderId="85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88" xfId="0" applyNumberFormat="1" applyFont="1" applyFill="1" applyBorder="1" applyAlignment="1">
      <alignment horizontal="center" vertical="center"/>
    </xf>
    <xf numFmtId="0" fontId="21" fillId="0" borderId="89" xfId="0" applyNumberFormat="1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8" fillId="0" borderId="76" xfId="0" applyNumberFormat="1" applyFont="1" applyFill="1" applyBorder="1" applyAlignment="1">
      <alignment horizontal="center" vertical="center"/>
    </xf>
    <xf numFmtId="0" fontId="28" fillId="0" borderId="77" xfId="0" applyNumberFormat="1" applyFont="1" applyFill="1" applyBorder="1" applyAlignment="1">
      <alignment horizontal="center" vertical="center"/>
    </xf>
    <xf numFmtId="0" fontId="28" fillId="0" borderId="79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 shrinkToFit="1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22" fillId="0" borderId="31" xfId="0" applyNumberFormat="1" applyFont="1" applyFill="1" applyBorder="1" applyAlignment="1">
      <alignment horizontal="left" vertical="center" wrapText="1" shrinkToFit="1"/>
    </xf>
    <xf numFmtId="0" fontId="23" fillId="0" borderId="33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2" fillId="0" borderId="24" xfId="0" applyNumberFormat="1" applyFont="1" applyFill="1" applyBorder="1" applyAlignment="1">
      <alignment horizontal="left" vertical="center" wrapText="1" shrinkToFit="1"/>
    </xf>
    <xf numFmtId="0" fontId="23" fillId="0" borderId="26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28" fillId="0" borderId="57" xfId="0" applyNumberFormat="1" applyFont="1" applyFill="1" applyBorder="1" applyAlignment="1">
      <alignment horizontal="center" vertical="center"/>
    </xf>
    <xf numFmtId="0" fontId="28" fillId="0" borderId="59" xfId="0" applyNumberFormat="1" applyFont="1" applyFill="1" applyBorder="1" applyAlignment="1">
      <alignment horizontal="center" vertical="center"/>
    </xf>
    <xf numFmtId="0" fontId="28" fillId="0" borderId="61" xfId="0" applyNumberFormat="1" applyFont="1" applyFill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49" fontId="3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57" xfId="0" applyNumberFormat="1" applyFont="1" applyFill="1" applyBorder="1" applyAlignment="1">
      <alignment horizontal="left" vertical="center" wrapText="1" shrinkToFit="1"/>
    </xf>
    <xf numFmtId="0" fontId="22" fillId="0" borderId="59" xfId="0" applyNumberFormat="1" applyFont="1" applyFill="1" applyBorder="1" applyAlignment="1">
      <alignment horizontal="left" vertical="center" wrapText="1" shrinkToFit="1"/>
    </xf>
    <xf numFmtId="0" fontId="22" fillId="0" borderId="61" xfId="0" applyNumberFormat="1" applyFont="1" applyFill="1" applyBorder="1" applyAlignment="1">
      <alignment horizontal="left" vertical="center" wrapText="1" shrinkToFit="1"/>
    </xf>
    <xf numFmtId="0" fontId="22" fillId="0" borderId="92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89" xfId="0" applyFont="1" applyFill="1" applyBorder="1" applyAlignment="1" applyProtection="1">
      <alignment horizontal="center" vertical="center"/>
    </xf>
    <xf numFmtId="0" fontId="24" fillId="0" borderId="119" xfId="0" applyFont="1" applyFill="1" applyBorder="1" applyAlignment="1" applyProtection="1">
      <alignment horizontal="center" vertical="center"/>
    </xf>
    <xf numFmtId="0" fontId="22" fillId="0" borderId="36" xfId="0" applyNumberFormat="1" applyFont="1" applyFill="1" applyBorder="1" applyAlignment="1">
      <alignment horizontal="left" vertical="center" wrapText="1" shrinkToFit="1"/>
    </xf>
    <xf numFmtId="0" fontId="23" fillId="0" borderId="65" xfId="0" applyFont="1" applyFill="1" applyBorder="1" applyAlignment="1">
      <alignment horizontal="left" vertical="center" shrinkToFit="1"/>
    </xf>
    <xf numFmtId="0" fontId="23" fillId="0" borderId="66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80" xfId="0" applyNumberFormat="1" applyFont="1" applyBorder="1" applyAlignment="1">
      <alignment horizontal="left" vertical="center" wrapText="1" shrinkToFit="1"/>
    </xf>
    <xf numFmtId="0" fontId="22" fillId="0" borderId="77" xfId="0" applyNumberFormat="1" applyFont="1" applyBorder="1" applyAlignment="1">
      <alignment horizontal="left" vertical="center" wrapText="1" shrinkToFit="1"/>
    </xf>
    <xf numFmtId="0" fontId="22" fillId="0" borderId="79" xfId="0" applyNumberFormat="1" applyFont="1" applyBorder="1" applyAlignment="1">
      <alignment horizontal="left" vertical="center" wrapText="1" shrinkToFit="1"/>
    </xf>
    <xf numFmtId="0" fontId="23" fillId="0" borderId="77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2" fillId="0" borderId="80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58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22" fillId="0" borderId="58" xfId="0" applyNumberFormat="1" applyFont="1" applyBorder="1" applyAlignment="1">
      <alignment horizontal="left" vertical="center" wrapText="1" shrinkToFit="1"/>
    </xf>
    <xf numFmtId="0" fontId="23" fillId="0" borderId="5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2" fillId="0" borderId="20" xfId="0" applyNumberFormat="1" applyFont="1" applyFill="1" applyBorder="1" applyAlignment="1">
      <alignment horizontal="left" vertical="center" wrapText="1" shrinkToFit="1"/>
    </xf>
    <xf numFmtId="0" fontId="22" fillId="0" borderId="1" xfId="0" applyNumberFormat="1" applyFont="1" applyFill="1" applyBorder="1" applyAlignment="1">
      <alignment horizontal="left" vertical="center" wrapText="1" shrinkToFit="1"/>
    </xf>
    <xf numFmtId="0" fontId="22" fillId="0" borderId="21" xfId="0" applyNumberFormat="1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textRotation="90"/>
    </xf>
    <xf numFmtId="0" fontId="6" fillId="0" borderId="11" xfId="0" applyNumberFormat="1" applyFont="1" applyBorder="1" applyAlignment="1">
      <alignment horizontal="center" vertical="center" textRotation="90"/>
    </xf>
    <xf numFmtId="0" fontId="6" fillId="0" borderId="38" xfId="0" applyNumberFormat="1" applyFont="1" applyBorder="1" applyAlignment="1">
      <alignment horizontal="center" vertical="center" textRotation="90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30" xfId="0" applyNumberFormat="1" applyFont="1" applyBorder="1" applyAlignment="1">
      <alignment horizontal="center" vertical="center" textRotation="90" wrapText="1"/>
    </xf>
    <xf numFmtId="0" fontId="6" fillId="0" borderId="4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/>
    </xf>
    <xf numFmtId="0" fontId="6" fillId="0" borderId="31" xfId="0" applyNumberFormat="1" applyFont="1" applyBorder="1" applyAlignment="1">
      <alignment horizontal="center" vertical="center" textRotation="90"/>
    </xf>
    <xf numFmtId="0" fontId="6" fillId="0" borderId="43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textRotation="90" wrapText="1"/>
    </xf>
    <xf numFmtId="0" fontId="6" fillId="0" borderId="30" xfId="0" applyNumberFormat="1" applyFont="1" applyFill="1" applyBorder="1" applyAlignment="1">
      <alignment horizontal="center" textRotation="90" wrapText="1"/>
    </xf>
    <xf numFmtId="0" fontId="6" fillId="0" borderId="42" xfId="0" applyNumberFormat="1" applyFont="1" applyFill="1" applyBorder="1" applyAlignment="1">
      <alignment horizontal="center" textRotation="90" wrapText="1"/>
    </xf>
    <xf numFmtId="0" fontId="20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6" xfId="0" applyNumberFormat="1" applyFont="1" applyBorder="1" applyAlignment="1">
      <alignment horizontal="left" vertical="center" wrapText="1" shrinkToFit="1"/>
    </xf>
    <xf numFmtId="0" fontId="22" fillId="0" borderId="65" xfId="0" applyNumberFormat="1" applyFont="1" applyBorder="1" applyAlignment="1">
      <alignment horizontal="left" vertical="center" wrapText="1" shrinkToFit="1"/>
    </xf>
    <xf numFmtId="0" fontId="22" fillId="0" borderId="66" xfId="0" applyNumberFormat="1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/>
    </xf>
    <xf numFmtId="49" fontId="44" fillId="0" borderId="0" xfId="0" applyNumberFormat="1" applyFont="1" applyBorder="1" applyAlignment="1">
      <alignment horizontal="left" vertical="justify"/>
    </xf>
    <xf numFmtId="0" fontId="16" fillId="0" borderId="0" xfId="0" applyFont="1" applyAlignment="1"/>
    <xf numFmtId="0" fontId="28" fillId="0" borderId="3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26" fillId="0" borderId="17" xfId="0" applyFont="1" applyBorder="1" applyAlignment="1">
      <alignment horizontal="right" vertical="center" wrapText="1" shrinkToFit="1"/>
    </xf>
    <xf numFmtId="0" fontId="27" fillId="0" borderId="89" xfId="0" applyFont="1" applyBorder="1" applyAlignment="1">
      <alignment vertical="center"/>
    </xf>
    <xf numFmtId="0" fontId="27" fillId="0" borderId="119" xfId="0" applyFont="1" applyBorder="1" applyAlignment="1">
      <alignment vertical="center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right"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90"/>
    </xf>
    <xf numFmtId="0" fontId="40" fillId="0" borderId="0" xfId="0" applyFont="1" applyBorder="1" applyAlignment="1">
      <alignment horizontal="left" vertical="top"/>
    </xf>
    <xf numFmtId="0" fontId="21" fillId="0" borderId="8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88" xfId="0" applyNumberFormat="1" applyFon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 shrinkToFit="1"/>
    </xf>
    <xf numFmtId="0" fontId="28" fillId="0" borderId="1" xfId="0" applyNumberFormat="1" applyFont="1" applyBorder="1" applyAlignment="1">
      <alignment horizontal="center" vertical="center" wrapText="1" shrinkToFit="1"/>
    </xf>
    <xf numFmtId="0" fontId="28" fillId="0" borderId="21" xfId="0" applyNumberFormat="1" applyFont="1" applyBorder="1" applyAlignment="1">
      <alignment horizontal="center" vertical="center" wrapText="1" shrinkToFit="1"/>
    </xf>
    <xf numFmtId="0" fontId="28" fillId="0" borderId="3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center" vertical="center" wrapText="1" shrinkToFit="1"/>
    </xf>
    <xf numFmtId="0" fontId="28" fillId="0" borderId="2" xfId="0" applyNumberFormat="1" applyFont="1" applyBorder="1" applyAlignment="1">
      <alignment horizontal="center" vertical="center" wrapText="1" shrinkToFit="1"/>
    </xf>
    <xf numFmtId="0" fontId="28" fillId="0" borderId="82" xfId="0" applyNumberFormat="1" applyFont="1" applyBorder="1" applyAlignment="1">
      <alignment horizontal="center" vertical="center" wrapText="1" shrinkToFit="1"/>
    </xf>
    <xf numFmtId="0" fontId="22" fillId="0" borderId="88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8" fillId="0" borderId="88" xfId="0" applyNumberFormat="1" applyFont="1" applyBorder="1" applyAlignment="1">
      <alignment horizontal="center" vertical="center" wrapText="1" shrinkToFit="1"/>
    </xf>
    <xf numFmtId="0" fontId="28" fillId="0" borderId="89" xfId="0" applyNumberFormat="1" applyFont="1" applyBorder="1" applyAlignment="1">
      <alignment horizontal="center" vertical="center" wrapText="1" shrinkToFit="1"/>
    </xf>
    <xf numFmtId="0" fontId="28" fillId="0" borderId="119" xfId="0" applyNumberFormat="1" applyFont="1" applyBorder="1" applyAlignment="1">
      <alignment horizontal="center" vertical="center" wrapText="1" shrinkToFit="1"/>
    </xf>
    <xf numFmtId="0" fontId="28" fillId="0" borderId="12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26" xfId="0" applyNumberFormat="1" applyFont="1" applyBorder="1" applyAlignment="1">
      <alignment horizontal="center" vertical="center" wrapText="1" shrinkToFit="1"/>
    </xf>
    <xf numFmtId="0" fontId="28" fillId="0" borderId="3" xfId="0" applyNumberFormat="1" applyFont="1" applyBorder="1" applyAlignment="1">
      <alignment horizontal="center" vertical="center" wrapText="1" shrinkToFit="1"/>
    </xf>
    <xf numFmtId="0" fontId="28" fillId="0" borderId="131" xfId="0" applyNumberFormat="1" applyFont="1" applyBorder="1" applyAlignment="1">
      <alignment horizontal="center" vertical="center" wrapText="1" shrinkToFit="1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89" xfId="0" applyFont="1" applyFill="1" applyBorder="1" applyAlignment="1" applyProtection="1">
      <alignment horizontal="center" vertical="center"/>
    </xf>
    <xf numFmtId="0" fontId="26" fillId="0" borderId="119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8" fillId="0" borderId="88" xfId="0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28" fillId="0" borderId="119" xfId="0" applyFont="1" applyFill="1" applyBorder="1" applyAlignment="1">
      <alignment horizontal="left" vertical="center" wrapText="1"/>
    </xf>
    <xf numFmtId="0" fontId="28" fillId="0" borderId="127" xfId="0" applyNumberFormat="1" applyFont="1" applyFill="1" applyBorder="1" applyAlignment="1">
      <alignment horizontal="center" vertical="center" wrapText="1" shrinkToFit="1"/>
    </xf>
    <xf numFmtId="0" fontId="28" fillId="0" borderId="128" xfId="0" applyNumberFormat="1" applyFont="1" applyFill="1" applyBorder="1" applyAlignment="1">
      <alignment horizontal="center" vertical="center" wrapText="1" shrinkToFit="1"/>
    </xf>
    <xf numFmtId="0" fontId="28" fillId="0" borderId="129" xfId="0" applyNumberFormat="1" applyFont="1" applyFill="1" applyBorder="1" applyAlignment="1">
      <alignment horizontal="center" vertical="center" wrapText="1" shrinkToFit="1"/>
    </xf>
    <xf numFmtId="0" fontId="28" fillId="0" borderId="130" xfId="0" applyFont="1" applyFill="1" applyBorder="1" applyAlignment="1">
      <alignment horizontal="left" vertical="center" wrapText="1"/>
    </xf>
    <xf numFmtId="0" fontId="28" fillId="0" borderId="62" xfId="0" applyNumberFormat="1" applyFont="1" applyFill="1" applyBorder="1" applyAlignment="1">
      <alignment horizontal="center" vertical="center" wrapText="1" shrinkToFit="1"/>
    </xf>
    <xf numFmtId="0" fontId="28" fillId="0" borderId="65" xfId="0" applyNumberFormat="1" applyFont="1" applyFill="1" applyBorder="1" applyAlignment="1">
      <alignment horizontal="center" vertical="center" wrapText="1" shrinkToFit="1"/>
    </xf>
    <xf numFmtId="0" fontId="28" fillId="0" borderId="66" xfId="0" applyNumberFormat="1" applyFont="1" applyFill="1" applyBorder="1" applyAlignment="1">
      <alignment horizontal="center" vertical="center" wrapText="1" shrinkToFit="1"/>
    </xf>
    <xf numFmtId="0" fontId="26" fillId="0" borderId="17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17" xfId="0" applyFont="1" applyBorder="1" applyAlignment="1" applyProtection="1">
      <alignment horizontal="right" vertical="center"/>
    </xf>
    <xf numFmtId="0" fontId="26" fillId="0" borderId="18" xfId="0" applyFont="1" applyBorder="1" applyAlignment="1" applyProtection="1">
      <alignment horizontal="right" vertical="center"/>
    </xf>
    <xf numFmtId="0" fontId="26" fillId="0" borderId="19" xfId="0" applyFont="1" applyBorder="1" applyAlignment="1" applyProtection="1">
      <alignment horizontal="right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82" xfId="0" applyFont="1" applyBorder="1" applyAlignment="1">
      <alignment horizontal="left" vertical="center" wrapText="1"/>
    </xf>
    <xf numFmtId="0" fontId="28" fillId="0" borderId="92" xfId="0" applyNumberFormat="1" applyFont="1" applyBorder="1" applyAlignment="1">
      <alignment horizontal="center" vertical="center" wrapText="1" shrinkToFit="1"/>
    </xf>
    <xf numFmtId="0" fontId="28" fillId="0" borderId="86" xfId="0" applyNumberFormat="1" applyFont="1" applyBorder="1" applyAlignment="1">
      <alignment horizontal="center" vertical="center" wrapText="1" shrinkToFit="1"/>
    </xf>
    <xf numFmtId="0" fontId="28" fillId="0" borderId="122" xfId="0" applyNumberFormat="1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8" fillId="0" borderId="27" xfId="0" applyNumberFormat="1" applyFont="1" applyBorder="1" applyAlignment="1">
      <alignment horizontal="center" vertical="center" wrapText="1" shrinkToFit="1"/>
    </xf>
    <xf numFmtId="0" fontId="28" fillId="0" borderId="28" xfId="0" applyNumberFormat="1" applyFont="1" applyBorder="1" applyAlignment="1">
      <alignment horizontal="center" vertical="center" wrapText="1" shrinkToFit="1"/>
    </xf>
    <xf numFmtId="0" fontId="28" fillId="0" borderId="29" xfId="0" applyNumberFormat="1" applyFont="1" applyBorder="1" applyAlignment="1">
      <alignment horizontal="center" vertical="center" wrapText="1" shrinkToFit="1"/>
    </xf>
    <xf numFmtId="0" fontId="28" fillId="0" borderId="76" xfId="0" applyFont="1" applyFill="1" applyBorder="1" applyAlignment="1">
      <alignment horizontal="left" vertical="center" wrapText="1"/>
    </xf>
    <xf numFmtId="0" fontId="28" fillId="0" borderId="77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76" xfId="0" applyNumberFormat="1" applyFont="1" applyBorder="1" applyAlignment="1">
      <alignment horizontal="left" vertical="center" wrapText="1" shrinkToFit="1"/>
    </xf>
    <xf numFmtId="0" fontId="27" fillId="0" borderId="77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85" xfId="0" applyNumberFormat="1" applyFont="1" applyBorder="1" applyAlignment="1">
      <alignment horizontal="left" vertical="center" wrapText="1" shrinkToFit="1"/>
    </xf>
    <xf numFmtId="0" fontId="27" fillId="0" borderId="46" xfId="0" applyFont="1" applyBorder="1" applyAlignment="1">
      <alignment horizontal="left" vertical="center" shrinkToFit="1"/>
    </xf>
    <xf numFmtId="0" fontId="27" fillId="0" borderId="48" xfId="0" applyFont="1" applyBorder="1" applyAlignment="1">
      <alignment horizontal="left" vertical="center" shrinkToFit="1"/>
    </xf>
    <xf numFmtId="0" fontId="26" fillId="0" borderId="18" xfId="0" applyFont="1" applyFill="1" applyBorder="1" applyAlignment="1" applyProtection="1">
      <alignment horizontal="right" vertical="center"/>
    </xf>
    <xf numFmtId="0" fontId="26" fillId="0" borderId="19" xfId="0" applyFont="1" applyFill="1" applyBorder="1" applyAlignment="1" applyProtection="1">
      <alignment horizontal="right" vertical="center"/>
    </xf>
    <xf numFmtId="0" fontId="26" fillId="0" borderId="69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8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19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57" xfId="0" applyNumberFormat="1" applyFont="1" applyBorder="1" applyAlignment="1">
      <alignment horizontal="left" vertical="center" wrapText="1" shrinkToFit="1"/>
    </xf>
    <xf numFmtId="0" fontId="27" fillId="0" borderId="59" xfId="0" applyFont="1" applyBorder="1" applyAlignment="1">
      <alignment horizontal="left" vertical="center" shrinkToFit="1"/>
    </xf>
    <xf numFmtId="0" fontId="27" fillId="0" borderId="61" xfId="0" applyFont="1" applyBorder="1" applyAlignment="1">
      <alignment horizontal="left" vertical="center" shrinkToFit="1"/>
    </xf>
    <xf numFmtId="0" fontId="28" fillId="0" borderId="76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87" xfId="0" applyFont="1" applyFill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textRotation="90" wrapText="1"/>
    </xf>
    <xf numFmtId="49" fontId="6" fillId="0" borderId="124" xfId="0" applyNumberFormat="1" applyFont="1" applyFill="1" applyBorder="1" applyAlignment="1">
      <alignment horizontal="center" vertical="center" textRotation="90" wrapText="1"/>
    </xf>
    <xf numFmtId="49" fontId="6" fillId="0" borderId="125" xfId="0" applyNumberFormat="1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7" fillId="0" borderId="59" xfId="0" applyFont="1" applyBorder="1"/>
    <xf numFmtId="0" fontId="7" fillId="0" borderId="61" xfId="0" applyFont="1" applyBorder="1"/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18" fillId="0" borderId="46" xfId="0" applyFont="1" applyFill="1" applyBorder="1" applyAlignment="1"/>
    <xf numFmtId="0" fontId="18" fillId="0" borderId="48" xfId="0" applyFont="1" applyFill="1" applyBorder="1" applyAlignment="1"/>
    <xf numFmtId="0" fontId="40" fillId="0" borderId="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/>
    </xf>
    <xf numFmtId="0" fontId="33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left" vertical="center"/>
    </xf>
    <xf numFmtId="0" fontId="35" fillId="0" borderId="2" xfId="0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/>
    </xf>
    <xf numFmtId="49" fontId="82" fillId="0" borderId="0" xfId="0" applyNumberFormat="1" applyFont="1" applyFill="1" applyBorder="1" applyAlignment="1">
      <alignment horizontal="center"/>
    </xf>
    <xf numFmtId="49" fontId="56" fillId="0" borderId="76" xfId="0" applyNumberFormat="1" applyFont="1" applyBorder="1" applyAlignment="1">
      <alignment horizontal="center" vertical="center" wrapText="1"/>
    </xf>
    <xf numFmtId="49" fontId="56" fillId="0" borderId="77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 wrapText="1"/>
    </xf>
    <xf numFmtId="0" fontId="62" fillId="0" borderId="77" xfId="0" applyFont="1" applyBorder="1" applyAlignment="1">
      <alignment vertical="center"/>
    </xf>
    <xf numFmtId="0" fontId="62" fillId="0" borderId="79" xfId="0" applyFont="1" applyBorder="1" applyAlignment="1">
      <alignment vertical="center"/>
    </xf>
    <xf numFmtId="0" fontId="56" fillId="0" borderId="77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49" fontId="56" fillId="0" borderId="85" xfId="0" applyNumberFormat="1" applyFont="1" applyBorder="1" applyAlignment="1">
      <alignment horizontal="center" vertical="center" wrapText="1"/>
    </xf>
    <xf numFmtId="49" fontId="56" fillId="0" borderId="46" xfId="0" applyNumberFormat="1" applyFont="1" applyBorder="1" applyAlignment="1">
      <alignment horizontal="center" vertical="center" wrapText="1"/>
    </xf>
    <xf numFmtId="49" fontId="56" fillId="0" borderId="47" xfId="0" applyNumberFormat="1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 wrapText="1"/>
    </xf>
    <xf numFmtId="0" fontId="62" fillId="0" borderId="46" xfId="0" applyFont="1" applyBorder="1" applyAlignment="1">
      <alignment vertical="center"/>
    </xf>
    <xf numFmtId="0" fontId="62" fillId="0" borderId="48" xfId="0" applyFont="1" applyBorder="1" applyAlignment="1">
      <alignment vertical="center"/>
    </xf>
    <xf numFmtId="49" fontId="19" fillId="0" borderId="144" xfId="0" applyNumberFormat="1" applyFont="1" applyBorder="1" applyAlignment="1">
      <alignment horizontal="center" vertical="center" wrapText="1"/>
    </xf>
    <xf numFmtId="49" fontId="19" fillId="0" borderId="145" xfId="0" applyNumberFormat="1" applyFont="1" applyBorder="1" applyAlignment="1">
      <alignment horizontal="center" vertical="center" wrapText="1"/>
    </xf>
    <xf numFmtId="49" fontId="19" fillId="0" borderId="147" xfId="0" applyNumberFormat="1" applyFont="1" applyBorder="1" applyAlignment="1">
      <alignment horizontal="center" vertical="center" wrapText="1"/>
    </xf>
    <xf numFmtId="49" fontId="19" fillId="0" borderId="94" xfId="0" applyNumberFormat="1" applyFont="1" applyBorder="1" applyAlignment="1">
      <alignment horizontal="center" vertical="center" wrapText="1"/>
    </xf>
    <xf numFmtId="49" fontId="19" fillId="0" borderId="149" xfId="0" applyNumberFormat="1" applyFont="1" applyBorder="1" applyAlignment="1">
      <alignment horizontal="center"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9" fontId="36" fillId="0" borderId="146" xfId="0" applyNumberFormat="1" applyFont="1" applyBorder="1" applyAlignment="1">
      <alignment horizontal="center" vertical="center" wrapText="1"/>
    </xf>
    <xf numFmtId="49" fontId="36" fillId="0" borderId="148" xfId="0" applyNumberFormat="1" applyFont="1" applyBorder="1" applyAlignment="1">
      <alignment horizontal="center" vertical="center" wrapText="1"/>
    </xf>
    <xf numFmtId="49" fontId="36" fillId="0" borderId="150" xfId="0" applyNumberFormat="1" applyFont="1" applyBorder="1" applyAlignment="1">
      <alignment horizontal="center" vertical="center" wrapText="1"/>
    </xf>
    <xf numFmtId="49" fontId="57" fillId="0" borderId="5" xfId="0" applyNumberFormat="1" applyFont="1" applyBorder="1" applyAlignment="1">
      <alignment horizontal="center" vertical="center" wrapText="1"/>
    </xf>
    <xf numFmtId="0" fontId="26" fillId="0" borderId="8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/>
    </xf>
    <xf numFmtId="49" fontId="56" fillId="0" borderId="57" xfId="0" applyNumberFormat="1" applyFont="1" applyBorder="1" applyAlignment="1">
      <alignment horizontal="center" vertical="center" wrapText="1"/>
    </xf>
    <xf numFmtId="49" fontId="56" fillId="0" borderId="59" xfId="0" applyNumberFormat="1" applyFont="1" applyBorder="1" applyAlignment="1">
      <alignment horizontal="center" vertical="center" wrapText="1"/>
    </xf>
    <xf numFmtId="49" fontId="56" fillId="0" borderId="37" xfId="0" applyNumberFormat="1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62" fillId="0" borderId="59" xfId="0" applyFont="1" applyBorder="1" applyAlignment="1">
      <alignment vertical="center"/>
    </xf>
    <xf numFmtId="0" fontId="62" fillId="0" borderId="61" xfId="0" applyFont="1" applyBorder="1" applyAlignment="1">
      <alignment vertical="center"/>
    </xf>
    <xf numFmtId="49" fontId="56" fillId="0" borderId="55" xfId="0" applyNumberFormat="1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5" xfId="0" applyNumberFormat="1" applyFont="1" applyBorder="1" applyAlignment="1">
      <alignment horizontal="center" vertical="center" wrapText="1"/>
    </xf>
    <xf numFmtId="0" fontId="56" fillId="0" borderId="56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9" fontId="56" fillId="0" borderId="17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49" fontId="64" fillId="0" borderId="59" xfId="0" applyNumberFormat="1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59" xfId="0" applyNumberFormat="1" applyFont="1" applyBorder="1" applyAlignment="1">
      <alignment horizontal="center" vertical="center" wrapText="1"/>
    </xf>
    <xf numFmtId="0" fontId="64" fillId="0" borderId="61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0" fontId="61" fillId="0" borderId="34" xfId="0" applyFont="1" applyBorder="1" applyAlignment="1">
      <alignment horizontal="left" vertical="center"/>
    </xf>
    <xf numFmtId="0" fontId="61" fillId="0" borderId="2" xfId="0" applyFont="1" applyBorder="1" applyAlignment="1">
      <alignment horizontal="left" vertical="center"/>
    </xf>
    <xf numFmtId="0" fontId="62" fillId="0" borderId="2" xfId="0" applyFont="1" applyBorder="1" applyAlignment="1">
      <alignment horizontal="left" vertical="center"/>
    </xf>
    <xf numFmtId="0" fontId="56" fillId="0" borderId="76" xfId="0" applyNumberFormat="1" applyFont="1" applyFill="1" applyBorder="1" applyAlignment="1">
      <alignment horizontal="center" vertical="center"/>
    </xf>
    <xf numFmtId="0" fontId="56" fillId="0" borderId="77" xfId="0" applyNumberFormat="1" applyFont="1" applyFill="1" applyBorder="1" applyAlignment="1">
      <alignment horizontal="center" vertical="center"/>
    </xf>
    <xf numFmtId="0" fontId="56" fillId="0" borderId="79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61" fillId="0" borderId="92" xfId="0" applyFont="1" applyBorder="1" applyAlignment="1">
      <alignment horizontal="left" vertical="center"/>
    </xf>
    <xf numFmtId="0" fontId="61" fillId="0" borderId="86" xfId="0" applyFont="1" applyBorder="1" applyAlignment="1">
      <alignment horizontal="left" vertical="center"/>
    </xf>
    <xf numFmtId="0" fontId="62" fillId="0" borderId="86" xfId="0" applyFont="1" applyBorder="1" applyAlignment="1">
      <alignment horizontal="left" vertical="center"/>
    </xf>
    <xf numFmtId="0" fontId="56" fillId="0" borderId="85" xfId="0" applyNumberFormat="1" applyFont="1" applyFill="1" applyBorder="1" applyAlignment="1">
      <alignment horizontal="center" vertical="center"/>
    </xf>
    <xf numFmtId="0" fontId="56" fillId="0" borderId="46" xfId="0" applyNumberFormat="1" applyFont="1" applyFill="1" applyBorder="1" applyAlignment="1">
      <alignment horizontal="center" vertical="center"/>
    </xf>
    <xf numFmtId="0" fontId="56" fillId="0" borderId="48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/>
    </xf>
    <xf numFmtId="0" fontId="61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0" fontId="56" fillId="0" borderId="57" xfId="0" applyNumberFormat="1" applyFont="1" applyFill="1" applyBorder="1" applyAlignment="1">
      <alignment horizontal="center" vertical="center"/>
    </xf>
    <xf numFmtId="0" fontId="56" fillId="0" borderId="59" xfId="0" applyNumberFormat="1" applyFont="1" applyFill="1" applyBorder="1" applyAlignment="1">
      <alignment horizontal="center" vertical="center"/>
    </xf>
    <xf numFmtId="0" fontId="56" fillId="0" borderId="6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64" fillId="0" borderId="17" xfId="0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right" vertical="center"/>
    </xf>
    <xf numFmtId="0" fontId="64" fillId="0" borderId="89" xfId="0" applyFont="1" applyFill="1" applyBorder="1" applyAlignment="1">
      <alignment horizontal="right" vertical="center"/>
    </xf>
    <xf numFmtId="0" fontId="64" fillId="0" borderId="14" xfId="0" applyFont="1" applyBorder="1" applyAlignment="1" applyProtection="1">
      <alignment horizontal="right" vertical="center"/>
    </xf>
    <xf numFmtId="0" fontId="64" fillId="0" borderId="0" xfId="0" applyFont="1" applyBorder="1" applyAlignment="1" applyProtection="1">
      <alignment horizontal="right" vertical="center"/>
    </xf>
    <xf numFmtId="0" fontId="57" fillId="0" borderId="17" xfId="0" applyFont="1" applyBorder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left" vertical="top"/>
    </xf>
    <xf numFmtId="0" fontId="66" fillId="0" borderId="8" xfId="0" applyNumberFormat="1" applyFont="1" applyBorder="1" applyAlignment="1">
      <alignment horizontal="center" vertical="center"/>
    </xf>
    <xf numFmtId="0" fontId="66" fillId="0" borderId="5" xfId="0" applyNumberFormat="1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6" fillId="0" borderId="14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6" fillId="0" borderId="88" xfId="0" applyNumberFormat="1" applyFont="1" applyBorder="1" applyAlignment="1">
      <alignment horizontal="center" vertical="center"/>
    </xf>
    <xf numFmtId="0" fontId="66" fillId="0" borderId="89" xfId="0" applyNumberFormat="1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6" fillId="0" borderId="76" xfId="0" applyFont="1" applyFill="1" applyBorder="1" applyAlignment="1">
      <alignment horizontal="left" vertical="center"/>
    </xf>
    <xf numFmtId="0" fontId="56" fillId="0" borderId="77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76" xfId="0" applyNumberFormat="1" applyFont="1" applyFill="1" applyBorder="1" applyAlignment="1">
      <alignment horizontal="left" vertical="center" wrapText="1" shrinkToFit="1"/>
    </xf>
    <xf numFmtId="0" fontId="56" fillId="0" borderId="77" xfId="0" applyNumberFormat="1" applyFont="1" applyFill="1" applyBorder="1" applyAlignment="1">
      <alignment horizontal="left" vertical="center" wrapText="1" shrinkToFit="1"/>
    </xf>
    <xf numFmtId="0" fontId="56" fillId="0" borderId="79" xfId="0" applyNumberFormat="1" applyFont="1" applyFill="1" applyBorder="1" applyAlignment="1">
      <alignment horizontal="left" vertical="center" wrapText="1" shrinkToFit="1"/>
    </xf>
    <xf numFmtId="0" fontId="46" fillId="0" borderId="85" xfId="0" applyFont="1" applyFill="1" applyBorder="1" applyAlignment="1">
      <alignment horizontal="left" vertical="center"/>
    </xf>
    <xf numFmtId="0" fontId="46" fillId="0" borderId="46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85" xfId="0" applyNumberFormat="1" applyFont="1" applyFill="1" applyBorder="1" applyAlignment="1">
      <alignment horizontal="left" vertical="center" wrapText="1" shrinkToFit="1"/>
    </xf>
    <xf numFmtId="0" fontId="46" fillId="0" borderId="46" xfId="0" applyNumberFormat="1" applyFont="1" applyFill="1" applyBorder="1" applyAlignment="1">
      <alignment horizontal="left" vertical="center" wrapText="1" shrinkToFit="1"/>
    </xf>
    <xf numFmtId="0" fontId="46" fillId="0" borderId="48" xfId="0" applyNumberFormat="1" applyFont="1" applyFill="1" applyBorder="1" applyAlignment="1">
      <alignment horizontal="left" vertical="center" wrapText="1" shrinkToFit="1"/>
    </xf>
    <xf numFmtId="0" fontId="71" fillId="0" borderId="35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43" fillId="0" borderId="52" xfId="0" applyNumberFormat="1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46" fillId="0" borderId="62" xfId="0" applyFont="1" applyFill="1" applyBorder="1" applyAlignment="1">
      <alignment horizontal="left" vertical="center"/>
    </xf>
    <xf numFmtId="0" fontId="46" fillId="0" borderId="65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62" xfId="0" applyNumberFormat="1" applyFont="1" applyFill="1" applyBorder="1" applyAlignment="1">
      <alignment horizontal="center" vertical="center" wrapText="1" shrinkToFit="1"/>
    </xf>
    <xf numFmtId="0" fontId="46" fillId="0" borderId="65" xfId="0" applyNumberFormat="1" applyFont="1" applyFill="1" applyBorder="1" applyAlignment="1">
      <alignment horizontal="center" vertical="center" wrapText="1" shrinkToFit="1"/>
    </xf>
    <xf numFmtId="0" fontId="46" fillId="0" borderId="66" xfId="0" applyNumberFormat="1" applyFont="1" applyFill="1" applyBorder="1" applyAlignment="1">
      <alignment horizontal="center" vertical="center" wrapText="1" shrinkToFit="1"/>
    </xf>
    <xf numFmtId="0" fontId="46" fillId="0" borderId="27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57" fillId="0" borderId="32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 wrapText="1"/>
    </xf>
    <xf numFmtId="0" fontId="57" fillId="0" borderId="35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70" fillId="0" borderId="32" xfId="0" applyNumberFormat="1" applyFont="1" applyFill="1" applyBorder="1" applyAlignment="1">
      <alignment horizontal="center" vertical="center" wrapText="1"/>
    </xf>
    <xf numFmtId="0" fontId="70" fillId="0" borderId="24" xfId="0" applyNumberFormat="1" applyFont="1" applyFill="1" applyBorder="1" applyAlignment="1">
      <alignment horizontal="center" vertical="center" wrapText="1"/>
    </xf>
    <xf numFmtId="0" fontId="70" fillId="0" borderId="35" xfId="0" applyNumberFormat="1" applyFont="1" applyFill="1" applyBorder="1" applyAlignment="1">
      <alignment horizontal="center" vertical="center" wrapText="1"/>
    </xf>
    <xf numFmtId="0" fontId="70" fillId="0" borderId="36" xfId="0" applyNumberFormat="1" applyFont="1" applyFill="1" applyBorder="1" applyAlignment="1">
      <alignment horizontal="center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 textRotation="90" wrapText="1"/>
    </xf>
    <xf numFmtId="0" fontId="57" fillId="0" borderId="0" xfId="0" applyNumberFormat="1" applyFont="1" applyFill="1" applyBorder="1" applyAlignment="1">
      <alignment horizontal="center" vertical="center" textRotation="90" wrapText="1"/>
    </xf>
    <xf numFmtId="0" fontId="57" fillId="0" borderId="124" xfId="0" applyNumberFormat="1" applyFont="1" applyFill="1" applyBorder="1" applyAlignment="1">
      <alignment horizontal="center" vertical="center" textRotation="90" wrapText="1"/>
    </xf>
    <xf numFmtId="0" fontId="71" fillId="0" borderId="92" xfId="0" applyFont="1" applyFill="1" applyBorder="1" applyAlignment="1">
      <alignment horizontal="center" vertical="center" wrapText="1"/>
    </xf>
    <xf numFmtId="0" fontId="71" fillId="0" borderId="86" xfId="0" applyFont="1" applyFill="1" applyBorder="1" applyAlignment="1">
      <alignment horizontal="center" vertical="center" wrapText="1"/>
    </xf>
    <xf numFmtId="0" fontId="71" fillId="0" borderId="12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textRotation="90" wrapText="1"/>
    </xf>
    <xf numFmtId="0" fontId="58" fillId="0" borderId="127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71" fillId="0" borderId="127" xfId="0" applyFont="1" applyFill="1" applyBorder="1" applyAlignment="1">
      <alignment horizontal="center" vertical="center" textRotation="90" wrapText="1"/>
    </xf>
    <xf numFmtId="49" fontId="57" fillId="0" borderId="26" xfId="0" applyNumberFormat="1" applyFont="1" applyFill="1" applyBorder="1" applyAlignment="1">
      <alignment horizontal="center" vertical="center" textRotation="90"/>
    </xf>
    <xf numFmtId="49" fontId="57" fillId="0" borderId="33" xfId="0" applyNumberFormat="1" applyFont="1" applyFill="1" applyBorder="1" applyAlignment="1">
      <alignment horizontal="center" vertical="center" textRotation="90"/>
    </xf>
    <xf numFmtId="49" fontId="57" fillId="0" borderId="45" xfId="0" applyNumberFormat="1" applyFont="1" applyFill="1" applyBorder="1" applyAlignment="1">
      <alignment horizontal="center" vertical="center" textRotation="90"/>
    </xf>
    <xf numFmtId="49" fontId="57" fillId="0" borderId="26" xfId="0" applyNumberFormat="1" applyFont="1" applyFill="1" applyBorder="1" applyAlignment="1">
      <alignment horizontal="center" vertical="center" textRotation="90" wrapText="1"/>
    </xf>
    <xf numFmtId="49" fontId="57" fillId="0" borderId="33" xfId="0" applyNumberFormat="1" applyFont="1" applyFill="1" applyBorder="1" applyAlignment="1">
      <alignment horizontal="center" vertical="center" textRotation="90" wrapText="1"/>
    </xf>
    <xf numFmtId="49" fontId="57" fillId="0" borderId="45" xfId="0" applyNumberFormat="1" applyFont="1" applyFill="1" applyBorder="1" applyAlignment="1">
      <alignment horizontal="center" vertical="center" textRotation="90" wrapText="1"/>
    </xf>
    <xf numFmtId="49" fontId="57" fillId="0" borderId="23" xfId="0" applyNumberFormat="1" applyFont="1" applyFill="1" applyBorder="1" applyAlignment="1">
      <alignment horizontal="center" vertical="center" textRotation="90" wrapText="1"/>
    </xf>
    <xf numFmtId="49" fontId="57" fillId="0" borderId="30" xfId="0" applyNumberFormat="1" applyFont="1" applyFill="1" applyBorder="1" applyAlignment="1">
      <alignment horizontal="center" vertical="center" textRotation="90" wrapText="1"/>
    </xf>
    <xf numFmtId="49" fontId="57" fillId="0" borderId="42" xfId="0" applyNumberFormat="1" applyFont="1" applyFill="1" applyBorder="1" applyAlignment="1">
      <alignment horizontal="center" vertical="center" textRotation="90" wrapText="1"/>
    </xf>
    <xf numFmtId="0" fontId="69" fillId="0" borderId="28" xfId="0" applyFont="1" applyFill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/>
    </xf>
    <xf numFmtId="0" fontId="62" fillId="0" borderId="77" xfId="0" applyFont="1" applyFill="1" applyBorder="1" applyAlignment="1">
      <alignment horizontal="center" vertical="center"/>
    </xf>
    <xf numFmtId="0" fontId="62" fillId="0" borderId="79" xfId="0" applyFont="1" applyFill="1" applyBorder="1" applyAlignment="1">
      <alignment horizontal="center" vertical="center"/>
    </xf>
    <xf numFmtId="0" fontId="61" fillId="0" borderId="85" xfId="0" applyFont="1" applyFill="1" applyBorder="1" applyAlignment="1">
      <alignment horizontal="center" vertical="center"/>
    </xf>
    <xf numFmtId="0" fontId="62" fillId="0" borderId="46" xfId="0" applyFont="1" applyFill="1" applyBorder="1" applyAlignment="1"/>
    <xf numFmtId="0" fontId="62" fillId="0" borderId="48" xfId="0" applyFont="1" applyFill="1" applyBorder="1" applyAlignment="1"/>
    <xf numFmtId="0" fontId="57" fillId="0" borderId="22" xfId="0" applyNumberFormat="1" applyFont="1" applyBorder="1" applyAlignment="1">
      <alignment horizontal="center" vertical="center" textRotation="90"/>
    </xf>
    <xf numFmtId="0" fontId="57" fillId="0" borderId="11" xfId="0" applyNumberFormat="1" applyFont="1" applyBorder="1" applyAlignment="1">
      <alignment horizontal="center" vertical="center" textRotation="90"/>
    </xf>
    <xf numFmtId="0" fontId="57" fillId="0" borderId="38" xfId="0" applyNumberFormat="1" applyFont="1" applyBorder="1" applyAlignment="1">
      <alignment horizontal="center" vertical="center" textRotation="90"/>
    </xf>
    <xf numFmtId="0" fontId="57" fillId="0" borderId="23" xfId="0" applyNumberFormat="1" applyFont="1" applyBorder="1" applyAlignment="1">
      <alignment horizontal="center" vertical="center" textRotation="90" wrapText="1"/>
    </xf>
    <xf numFmtId="0" fontId="57" fillId="0" borderId="30" xfId="0" applyNumberFormat="1" applyFont="1" applyBorder="1" applyAlignment="1">
      <alignment horizontal="center" vertical="center" textRotation="90" wrapText="1"/>
    </xf>
    <xf numFmtId="0" fontId="57" fillId="0" borderId="42" xfId="0" applyNumberFormat="1" applyFont="1" applyBorder="1" applyAlignment="1">
      <alignment horizontal="center" vertical="center" textRotation="90" wrapText="1"/>
    </xf>
    <xf numFmtId="0" fontId="57" fillId="0" borderId="24" xfId="0" applyNumberFormat="1" applyFont="1" applyBorder="1" applyAlignment="1">
      <alignment horizontal="center" vertical="center" textRotation="90"/>
    </xf>
    <xf numFmtId="0" fontId="57" fillId="0" borderId="31" xfId="0" applyNumberFormat="1" applyFont="1" applyBorder="1" applyAlignment="1">
      <alignment horizontal="center" vertical="center" textRotation="90"/>
    </xf>
    <xf numFmtId="0" fontId="57" fillId="0" borderId="25" xfId="0" applyNumberFormat="1" applyFont="1" applyBorder="1" applyAlignment="1">
      <alignment horizontal="center" vertical="top"/>
    </xf>
    <xf numFmtId="0" fontId="57" fillId="0" borderId="2" xfId="0" applyNumberFormat="1" applyFont="1" applyBorder="1" applyAlignment="1">
      <alignment horizontal="center" vertical="top"/>
    </xf>
    <xf numFmtId="49" fontId="57" fillId="0" borderId="22" xfId="0" applyNumberFormat="1" applyFont="1" applyFill="1" applyBorder="1" applyAlignment="1">
      <alignment horizontal="center" vertical="center" textRotation="90" wrapText="1"/>
    </xf>
    <xf numFmtId="49" fontId="57" fillId="0" borderId="11" xfId="0" applyNumberFormat="1" applyFont="1" applyFill="1" applyBorder="1" applyAlignment="1">
      <alignment horizontal="center" vertical="center" textRotation="90" wrapText="1"/>
    </xf>
    <xf numFmtId="49" fontId="57" fillId="0" borderId="38" xfId="0" applyNumberFormat="1" applyFont="1" applyFill="1" applyBorder="1" applyAlignment="1">
      <alignment horizontal="center" vertical="center" textRotation="90" wrapText="1"/>
    </xf>
    <xf numFmtId="0" fontId="61" fillId="0" borderId="0" xfId="0" applyNumberFormat="1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52" fillId="0" borderId="5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52" fillId="0" borderId="7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57" fillId="0" borderId="8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center" vertical="center"/>
    </xf>
    <xf numFmtId="0" fontId="57" fillId="0" borderId="15" xfId="0" applyNumberFormat="1" applyFont="1" applyBorder="1" applyAlignment="1">
      <alignment horizontal="center" vertical="center"/>
    </xf>
    <xf numFmtId="0" fontId="57" fillId="0" borderId="20" xfId="0" applyNumberFormat="1" applyFont="1" applyBorder="1" applyAlignment="1">
      <alignment horizontal="center" vertical="center"/>
    </xf>
    <xf numFmtId="0" fontId="57" fillId="0" borderId="21" xfId="0" applyNumberFormat="1" applyFont="1" applyBorder="1" applyAlignment="1">
      <alignment horizontal="center" vertical="center"/>
    </xf>
    <xf numFmtId="0" fontId="49" fillId="0" borderId="5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textRotation="90" wrapText="1"/>
    </xf>
    <xf numFmtId="0" fontId="57" fillId="0" borderId="16" xfId="0" applyNumberFormat="1" applyFont="1" applyFill="1" applyBorder="1" applyAlignment="1">
      <alignment horizontal="center" vertical="center" textRotation="90" wrapText="1"/>
    </xf>
    <xf numFmtId="0" fontId="57" fillId="0" borderId="44" xfId="0" applyNumberFormat="1" applyFont="1" applyFill="1" applyBorder="1" applyAlignment="1">
      <alignment horizontal="center" vertical="center" textRotation="90" wrapText="1"/>
    </xf>
    <xf numFmtId="49" fontId="49" fillId="0" borderId="8" xfId="0" applyNumberFormat="1" applyFont="1" applyFill="1" applyBorder="1" applyAlignment="1">
      <alignment horizontal="center" vertical="center" wrapText="1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62" fillId="0" borderId="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wrapText="1"/>
    </xf>
    <xf numFmtId="49" fontId="61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49" fontId="61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/>
    </xf>
    <xf numFmtId="0" fontId="46" fillId="0" borderId="0" xfId="0" applyNumberFormat="1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49" fontId="93" fillId="0" borderId="0" xfId="0" applyNumberFormat="1" applyFont="1" applyBorder="1" applyAlignment="1">
      <alignment horizontal="right" vertical="justify"/>
    </xf>
    <xf numFmtId="0" fontId="62" fillId="0" borderId="0" xfId="0" applyFont="1" applyAlignment="1">
      <alignment horizontal="right"/>
    </xf>
    <xf numFmtId="0" fontId="47" fillId="0" borderId="1" xfId="0" applyFont="1" applyBorder="1" applyAlignment="1" applyProtection="1">
      <alignment horizontal="left"/>
    </xf>
    <xf numFmtId="49" fontId="61" fillId="0" borderId="0" xfId="0" applyNumberFormat="1" applyFont="1" applyBorder="1" applyAlignment="1" applyProtection="1">
      <alignment horizontal="left" vertical="justify"/>
    </xf>
    <xf numFmtId="0" fontId="61" fillId="0" borderId="3" xfId="0" applyFont="1" applyBorder="1" applyAlignment="1" applyProtection="1">
      <alignment horizontal="left"/>
    </xf>
    <xf numFmtId="0" fontId="61" fillId="0" borderId="70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 horizontal="center" vertical="center"/>
    </xf>
    <xf numFmtId="0" fontId="61" fillId="0" borderId="129" xfId="0" applyNumberFormat="1" applyFont="1" applyBorder="1" applyAlignment="1">
      <alignment horizontal="center" vertical="center"/>
    </xf>
    <xf numFmtId="49" fontId="56" fillId="0" borderId="88" xfId="0" applyNumberFormat="1" applyFont="1" applyBorder="1" applyAlignment="1">
      <alignment horizontal="center" vertical="center" wrapText="1"/>
    </xf>
    <xf numFmtId="49" fontId="56" fillId="0" borderId="89" xfId="0" applyNumberFormat="1" applyFont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center" vertical="justify" wrapText="1"/>
    </xf>
    <xf numFmtId="0" fontId="62" fillId="0" borderId="0" xfId="0" applyFont="1" applyFill="1" applyBorder="1" applyAlignment="1">
      <alignment horizontal="center" vertical="justify" wrapText="1"/>
    </xf>
    <xf numFmtId="0" fontId="62" fillId="0" borderId="12" xfId="0" applyFont="1" applyFill="1" applyBorder="1" applyAlignment="1">
      <alignment horizontal="center" vertical="justify" wrapText="1"/>
    </xf>
    <xf numFmtId="0" fontId="66" fillId="0" borderId="0" xfId="0" applyFont="1" applyFill="1" applyBorder="1" applyAlignment="1">
      <alignment horizontal="left"/>
    </xf>
    <xf numFmtId="49" fontId="59" fillId="0" borderId="0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49" fontId="56" fillId="0" borderId="144" xfId="0" applyNumberFormat="1" applyFont="1" applyBorder="1" applyAlignment="1">
      <alignment horizontal="center" vertical="center" wrapText="1"/>
    </xf>
    <xf numFmtId="49" fontId="56" fillId="0" borderId="145" xfId="0" applyNumberFormat="1" applyFont="1" applyBorder="1" applyAlignment="1">
      <alignment horizontal="center" vertical="center" wrapText="1"/>
    </xf>
    <xf numFmtId="49" fontId="56" fillId="0" borderId="147" xfId="0" applyNumberFormat="1" applyFont="1" applyBorder="1" applyAlignment="1">
      <alignment horizontal="center" vertical="center" wrapText="1"/>
    </xf>
    <xf numFmtId="49" fontId="56" fillId="0" borderId="94" xfId="0" applyNumberFormat="1" applyFont="1" applyBorder="1" applyAlignment="1">
      <alignment horizontal="center" vertical="center" wrapText="1"/>
    </xf>
    <xf numFmtId="49" fontId="56" fillId="0" borderId="53" xfId="0" applyNumberFormat="1" applyFont="1" applyBorder="1" applyAlignment="1">
      <alignment horizontal="center" vertical="center" wrapText="1"/>
    </xf>
    <xf numFmtId="49" fontId="56" fillId="0" borderId="161" xfId="0" applyNumberFormat="1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73" xfId="0" applyNumberFormat="1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88" xfId="0" applyFont="1" applyFill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center" vertical="center" wrapText="1"/>
    </xf>
    <xf numFmtId="0" fontId="61" fillId="0" borderId="119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justify" wrapText="1"/>
    </xf>
    <xf numFmtId="0" fontId="61" fillId="0" borderId="11" xfId="0" applyFont="1" applyFill="1" applyBorder="1" applyAlignment="1">
      <alignment horizontal="center" vertical="justify" wrapText="1"/>
    </xf>
    <xf numFmtId="0" fontId="61" fillId="0" borderId="127" xfId="0" applyFont="1" applyFill="1" applyBorder="1" applyAlignment="1">
      <alignment horizontal="center" vertical="justify" wrapText="1"/>
    </xf>
    <xf numFmtId="0" fontId="61" fillId="0" borderId="70" xfId="0" applyFont="1" applyFill="1" applyBorder="1" applyAlignment="1">
      <alignment horizontal="center" vertical="justify" wrapText="1"/>
    </xf>
    <xf numFmtId="0" fontId="61" fillId="0" borderId="30" xfId="0" applyFont="1" applyFill="1" applyBorder="1" applyAlignment="1">
      <alignment horizontal="center" vertical="justify" wrapText="1"/>
    </xf>
    <xf numFmtId="0" fontId="61" fillId="0" borderId="129" xfId="0" applyFont="1" applyFill="1" applyBorder="1" applyAlignment="1">
      <alignment horizontal="center" vertical="justify" wrapText="1"/>
    </xf>
    <xf numFmtId="0" fontId="61" fillId="0" borderId="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7" xfId="0" applyFont="1" applyBorder="1" applyAlignment="1">
      <alignment horizontal="center" vertical="center" wrapText="1"/>
    </xf>
    <xf numFmtId="49" fontId="56" fillId="0" borderId="160" xfId="0" applyNumberFormat="1" applyFont="1" applyBorder="1" applyAlignment="1">
      <alignment horizontal="center" vertical="center" wrapText="1"/>
    </xf>
    <xf numFmtId="49" fontId="56" fillId="0" borderId="39" xfId="0" applyNumberFormat="1" applyFont="1" applyBorder="1" applyAlignment="1">
      <alignment horizontal="center" vertical="center" wrapText="1"/>
    </xf>
    <xf numFmtId="49" fontId="56" fillId="0" borderId="149" xfId="0" applyNumberFormat="1" applyFont="1" applyBorder="1" applyAlignment="1">
      <alignment horizontal="center" vertical="center" wrapText="1"/>
    </xf>
    <xf numFmtId="49" fontId="56" fillId="0" borderId="50" xfId="0" applyNumberFormat="1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8" xfId="0" applyNumberFormat="1" applyFont="1" applyBorder="1" applyAlignment="1">
      <alignment horizontal="center" vertical="center" wrapText="1"/>
    </xf>
    <xf numFmtId="49" fontId="61" fillId="0" borderId="5" xfId="0" applyNumberFormat="1" applyFont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49" fontId="61" fillId="0" borderId="88" xfId="0" applyNumberFormat="1" applyFont="1" applyBorder="1" applyAlignment="1">
      <alignment horizontal="center" vertical="center" wrapText="1"/>
    </xf>
    <xf numFmtId="49" fontId="61" fillId="0" borderId="89" xfId="0" applyNumberFormat="1" applyFont="1" applyBorder="1" applyAlignment="1">
      <alignment horizontal="center" vertical="center" wrapText="1"/>
    </xf>
    <xf numFmtId="49" fontId="61" fillId="0" borderId="119" xfId="0" applyNumberFormat="1" applyFont="1" applyBorder="1" applyAlignment="1">
      <alignment horizontal="center" vertical="center" wrapText="1"/>
    </xf>
    <xf numFmtId="49" fontId="56" fillId="0" borderId="8" xfId="0" applyNumberFormat="1" applyFont="1" applyBorder="1" applyAlignment="1">
      <alignment horizontal="center" vertical="center" wrapText="1"/>
    </xf>
    <xf numFmtId="0" fontId="62" fillId="0" borderId="5" xfId="0" applyFont="1" applyBorder="1"/>
    <xf numFmtId="0" fontId="62" fillId="0" borderId="14" xfId="0" applyFont="1" applyBorder="1"/>
    <xf numFmtId="0" fontId="62" fillId="0" borderId="0" xfId="0" applyFont="1" applyBorder="1"/>
    <xf numFmtId="0" fontId="62" fillId="0" borderId="88" xfId="0" applyFont="1" applyBorder="1"/>
    <xf numFmtId="0" fontId="62" fillId="0" borderId="89" xfId="0" applyFont="1" applyBorder="1"/>
    <xf numFmtId="49" fontId="61" fillId="0" borderId="10" xfId="0" applyNumberFormat="1" applyFont="1" applyBorder="1" applyAlignment="1">
      <alignment horizontal="center" vertical="center" wrapText="1"/>
    </xf>
    <xf numFmtId="0" fontId="62" fillId="0" borderId="16" xfId="0" applyFont="1" applyBorder="1"/>
    <xf numFmtId="0" fontId="62" fillId="0" borderId="73" xfId="0" applyFont="1" applyBorder="1"/>
    <xf numFmtId="49" fontId="61" fillId="0" borderId="4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27" xfId="0" applyNumberFormat="1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left" vertical="center"/>
    </xf>
    <xf numFmtId="49" fontId="61" fillId="0" borderId="146" xfId="0" applyNumberFormat="1" applyFont="1" applyBorder="1" applyAlignment="1">
      <alignment horizontal="center" vertical="center" wrapText="1"/>
    </xf>
    <xf numFmtId="49" fontId="61" fillId="0" borderId="148" xfId="0" applyNumberFormat="1" applyFont="1" applyBorder="1" applyAlignment="1">
      <alignment horizontal="center" vertical="center" wrapText="1"/>
    </xf>
    <xf numFmtId="49" fontId="61" fillId="0" borderId="150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56" fillId="0" borderId="8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/>
    </xf>
    <xf numFmtId="0" fontId="56" fillId="0" borderId="88" xfId="0" applyNumberFormat="1" applyFont="1" applyBorder="1" applyAlignment="1">
      <alignment horizontal="center" vertical="center"/>
    </xf>
    <xf numFmtId="0" fontId="56" fillId="0" borderId="119" xfId="0" applyNumberFormat="1" applyFont="1" applyBorder="1" applyAlignment="1">
      <alignment horizontal="center" vertical="center"/>
    </xf>
    <xf numFmtId="0" fontId="56" fillId="0" borderId="5" xfId="0" applyNumberFormat="1" applyFont="1" applyBorder="1" applyAlignment="1">
      <alignment horizontal="center" vertical="center" wrapText="1"/>
    </xf>
    <xf numFmtId="0" fontId="56" fillId="0" borderId="89" xfId="0" applyNumberFormat="1" applyFont="1" applyBorder="1" applyAlignment="1">
      <alignment horizontal="center" vertical="center"/>
    </xf>
    <xf numFmtId="49" fontId="56" fillId="0" borderId="68" xfId="0" applyNumberFormat="1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61" fillId="0" borderId="68" xfId="0" applyNumberFormat="1" applyFont="1" applyBorder="1" applyAlignment="1">
      <alignment horizontal="center" vertical="center" wrapText="1"/>
    </xf>
    <xf numFmtId="0" fontId="61" fillId="0" borderId="70" xfId="0" applyNumberFormat="1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1" fillId="0" borderId="46" xfId="0" applyNumberFormat="1" applyFont="1" applyBorder="1" applyAlignment="1">
      <alignment horizontal="center" vertical="center" wrapText="1"/>
    </xf>
    <xf numFmtId="0" fontId="61" fillId="0" borderId="48" xfId="0" applyNumberFormat="1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6" fillId="0" borderId="0" xfId="0" applyNumberFormat="1" applyFont="1" applyBorder="1" applyAlignment="1">
      <alignment horizontal="center" vertical="center" wrapText="1"/>
    </xf>
    <xf numFmtId="49" fontId="59" fillId="0" borderId="59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91" fillId="0" borderId="59" xfId="0" applyFont="1" applyBorder="1" applyAlignment="1">
      <alignment horizontal="center" vertical="center" wrapText="1"/>
    </xf>
    <xf numFmtId="0" fontId="92" fillId="0" borderId="59" xfId="0" applyNumberFormat="1" applyFont="1" applyBorder="1" applyAlignment="1">
      <alignment horizontal="center" vertical="center" wrapText="1"/>
    </xf>
    <xf numFmtId="0" fontId="92" fillId="0" borderId="61" xfId="0" applyNumberFormat="1" applyFont="1" applyBorder="1" applyAlignment="1">
      <alignment horizontal="center" vertical="center" wrapText="1"/>
    </xf>
    <xf numFmtId="0" fontId="66" fillId="0" borderId="57" xfId="0" applyNumberFormat="1" applyFont="1" applyBorder="1" applyAlignment="1">
      <alignment horizontal="center" vertical="center" wrapText="1"/>
    </xf>
    <xf numFmtId="0" fontId="66" fillId="0" borderId="59" xfId="0" applyNumberFormat="1" applyFont="1" applyBorder="1" applyAlignment="1">
      <alignment horizontal="center" vertical="center" wrapText="1"/>
    </xf>
    <xf numFmtId="49" fontId="59" fillId="0" borderId="59" xfId="0" applyNumberFormat="1" applyFont="1" applyBorder="1" applyAlignment="1">
      <alignment horizontal="center" vertical="center"/>
    </xf>
    <xf numFmtId="49" fontId="59" fillId="0" borderId="61" xfId="0" applyNumberFormat="1" applyFont="1" applyBorder="1" applyAlignment="1">
      <alignment horizontal="center" vertical="center"/>
    </xf>
    <xf numFmtId="0" fontId="61" fillId="0" borderId="34" xfId="0" applyFont="1" applyFill="1" applyBorder="1" applyAlignment="1">
      <alignment horizontal="left" vertical="center"/>
    </xf>
    <xf numFmtId="0" fontId="61" fillId="0" borderId="2" xfId="0" applyFont="1" applyFill="1" applyBorder="1" applyAlignment="1">
      <alignment horizontal="left" vertical="center"/>
    </xf>
    <xf numFmtId="0" fontId="62" fillId="0" borderId="2" xfId="0" applyFon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horizontal="left" vertical="center" wrapText="1"/>
    </xf>
    <xf numFmtId="0" fontId="61" fillId="0" borderId="92" xfId="0" applyFont="1" applyFill="1" applyBorder="1" applyAlignment="1">
      <alignment horizontal="left" vertical="center"/>
    </xf>
    <xf numFmtId="0" fontId="61" fillId="0" borderId="86" xfId="0" applyFont="1" applyFill="1" applyBorder="1" applyAlignment="1">
      <alignment horizontal="left" vertical="center"/>
    </xf>
    <xf numFmtId="0" fontId="62" fillId="0" borderId="86" xfId="0" applyFont="1" applyFill="1" applyBorder="1" applyAlignment="1">
      <alignment horizontal="left" vertical="center"/>
    </xf>
    <xf numFmtId="49" fontId="56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top"/>
    </xf>
    <xf numFmtId="0" fontId="66" fillId="0" borderId="88" xfId="0" applyFont="1" applyFill="1" applyBorder="1" applyAlignment="1">
      <alignment horizontal="right" vertical="center" wrapText="1" shrinkToFit="1"/>
    </xf>
    <xf numFmtId="0" fontId="62" fillId="0" borderId="89" xfId="0" applyFont="1" applyFill="1" applyBorder="1" applyAlignment="1">
      <alignment vertical="center"/>
    </xf>
    <xf numFmtId="0" fontId="59" fillId="0" borderId="17" xfId="0" applyFont="1" applyFill="1" applyBorder="1" applyAlignment="1" applyProtection="1">
      <alignment horizontal="center" vertical="center" wrapText="1"/>
    </xf>
    <xf numFmtId="0" fontId="59" fillId="0" borderId="18" xfId="0" applyFont="1" applyFill="1" applyBorder="1" applyAlignment="1" applyProtection="1">
      <alignment horizontal="center" vertical="center" wrapText="1"/>
    </xf>
    <xf numFmtId="0" fontId="59" fillId="0" borderId="19" xfId="0" applyFont="1" applyFill="1" applyBorder="1" applyAlignment="1" applyProtection="1">
      <alignment horizontal="center" vertical="center" wrapText="1"/>
    </xf>
    <xf numFmtId="0" fontId="66" fillId="0" borderId="17" xfId="0" applyFont="1" applyFill="1" applyBorder="1" applyAlignment="1">
      <alignment horizontal="right" vertical="center" shrinkToFit="1"/>
    </xf>
    <xf numFmtId="0" fontId="62" fillId="0" borderId="18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textRotation="90"/>
    </xf>
    <xf numFmtId="0" fontId="66" fillId="0" borderId="0" xfId="0" applyFont="1" applyFill="1" applyBorder="1" applyAlignment="1">
      <alignment horizontal="left" vertical="top"/>
    </xf>
    <xf numFmtId="0" fontId="66" fillId="0" borderId="8" xfId="0" applyNumberFormat="1" applyFont="1" applyFill="1" applyBorder="1" applyAlignment="1">
      <alignment horizontal="center" vertical="center"/>
    </xf>
    <xf numFmtId="0" fontId="66" fillId="0" borderId="5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6" fillId="0" borderId="14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88" xfId="0" applyNumberFormat="1" applyFont="1" applyFill="1" applyBorder="1" applyAlignment="1">
      <alignment horizontal="center" vertical="center"/>
    </xf>
    <xf numFmtId="0" fontId="66" fillId="0" borderId="89" xfId="0" applyNumberFormat="1" applyFont="1" applyFill="1" applyBorder="1" applyAlignment="1">
      <alignment horizontal="center" vertical="center"/>
    </xf>
    <xf numFmtId="0" fontId="62" fillId="0" borderId="8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6" fillId="0" borderId="47" xfId="2" applyFont="1" applyFill="1" applyBorder="1" applyAlignment="1">
      <alignment horizontal="left" vertical="center" wrapText="1" shrinkToFit="1"/>
    </xf>
    <xf numFmtId="0" fontId="56" fillId="0" borderId="86" xfId="2" applyFont="1" applyFill="1" applyBorder="1" applyAlignment="1">
      <alignment horizontal="left" vertical="center" wrapText="1" shrinkToFit="1"/>
    </xf>
    <xf numFmtId="0" fontId="56" fillId="0" borderId="85" xfId="0" applyNumberFormat="1" applyFont="1" applyFill="1" applyBorder="1" applyAlignment="1">
      <alignment horizontal="left" vertical="center" wrapText="1" shrinkToFit="1"/>
    </xf>
    <xf numFmtId="0" fontId="62" fillId="0" borderId="46" xfId="0" applyFont="1" applyFill="1" applyBorder="1" applyAlignment="1">
      <alignment horizontal="left" vertical="center" shrinkToFit="1"/>
    </xf>
    <xf numFmtId="0" fontId="62" fillId="0" borderId="48" xfId="0" applyFont="1" applyFill="1" applyBorder="1" applyAlignment="1">
      <alignment horizontal="left" vertical="center" shrinkToFit="1"/>
    </xf>
    <xf numFmtId="0" fontId="66" fillId="0" borderId="92" xfId="0" applyFont="1" applyFill="1" applyBorder="1" applyAlignment="1">
      <alignment horizontal="right" vertical="center" wrapText="1" shrinkToFit="1"/>
    </xf>
    <xf numFmtId="0" fontId="62" fillId="0" borderId="86" xfId="0" applyFont="1" applyFill="1" applyBorder="1" applyAlignment="1">
      <alignment vertical="center"/>
    </xf>
    <xf numFmtId="0" fontId="62" fillId="0" borderId="119" xfId="0" applyFont="1" applyFill="1" applyBorder="1" applyAlignment="1">
      <alignment vertical="center"/>
    </xf>
    <xf numFmtId="0" fontId="59" fillId="0" borderId="88" xfId="0" applyFont="1" applyFill="1" applyBorder="1" applyAlignment="1">
      <alignment horizontal="center" vertical="center"/>
    </xf>
    <xf numFmtId="0" fontId="59" fillId="0" borderId="89" xfId="0" applyFont="1" applyFill="1" applyBorder="1" applyAlignment="1">
      <alignment horizontal="center" vertical="center"/>
    </xf>
    <xf numFmtId="0" fontId="59" fillId="0" borderId="119" xfId="0" applyFont="1" applyFill="1" applyBorder="1" applyAlignment="1">
      <alignment horizontal="center" vertical="center"/>
    </xf>
    <xf numFmtId="0" fontId="56" fillId="0" borderId="17" xfId="2" applyFont="1" applyFill="1" applyBorder="1" applyAlignment="1">
      <alignment horizontal="center" vertical="center" wrapText="1" shrinkToFit="1"/>
    </xf>
    <xf numFmtId="0" fontId="56" fillId="0" borderId="18" xfId="2" applyFont="1" applyFill="1" applyBorder="1" applyAlignment="1">
      <alignment horizontal="center" vertical="center" wrapText="1" shrinkToFit="1"/>
    </xf>
    <xf numFmtId="0" fontId="56" fillId="0" borderId="19" xfId="2" applyFont="1" applyFill="1" applyBorder="1" applyAlignment="1">
      <alignment horizontal="center" vertical="center" wrapText="1" shrinkToFit="1"/>
    </xf>
    <xf numFmtId="0" fontId="56" fillId="0" borderId="35" xfId="2" applyFont="1" applyFill="1" applyBorder="1" applyAlignment="1">
      <alignment horizontal="center" vertical="center" wrapText="1" shrinkToFit="1"/>
    </xf>
    <xf numFmtId="0" fontId="56" fillId="0" borderId="1" xfId="2" applyFont="1" applyFill="1" applyBorder="1" applyAlignment="1">
      <alignment horizontal="center" vertical="center" wrapText="1" shrinkToFit="1"/>
    </xf>
    <xf numFmtId="0" fontId="56" fillId="0" borderId="62" xfId="0" applyNumberFormat="1" applyFont="1" applyFill="1" applyBorder="1" applyAlignment="1">
      <alignment horizontal="left" vertical="center" wrapText="1" shrinkToFit="1"/>
    </xf>
    <xf numFmtId="0" fontId="62" fillId="0" borderId="65" xfId="0" applyFont="1" applyFill="1" applyBorder="1" applyAlignment="1">
      <alignment horizontal="left" vertical="center" shrinkToFit="1"/>
    </xf>
    <xf numFmtId="0" fontId="62" fillId="0" borderId="66" xfId="0" applyFont="1" applyFill="1" applyBorder="1" applyAlignment="1">
      <alignment horizontal="left" vertical="center" shrinkToFit="1"/>
    </xf>
    <xf numFmtId="0" fontId="59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17" xfId="0" applyFont="1" applyBorder="1" applyAlignment="1" applyProtection="1">
      <alignment horizontal="right" vertical="center"/>
    </xf>
    <xf numFmtId="0" fontId="59" fillId="0" borderId="18" xfId="0" applyFont="1" applyBorder="1" applyAlignment="1" applyProtection="1">
      <alignment horizontal="right" vertical="center"/>
    </xf>
    <xf numFmtId="0" fontId="59" fillId="0" borderId="19" xfId="0" applyFont="1" applyBorder="1" applyAlignment="1" applyProtection="1">
      <alignment horizontal="right" vertical="center"/>
    </xf>
    <xf numFmtId="0" fontId="59" fillId="0" borderId="17" xfId="0" applyFont="1" applyFill="1" applyBorder="1" applyAlignment="1" applyProtection="1">
      <alignment horizontal="center" vertical="center"/>
    </xf>
    <xf numFmtId="0" fontId="59" fillId="0" borderId="18" xfId="0" applyFont="1" applyFill="1" applyBorder="1" applyAlignment="1" applyProtection="1">
      <alignment horizontal="center" vertical="center"/>
    </xf>
    <xf numFmtId="0" fontId="59" fillId="0" borderId="19" xfId="0" applyFont="1" applyFill="1" applyBorder="1" applyAlignment="1" applyProtection="1">
      <alignment horizontal="center" vertical="center"/>
    </xf>
    <xf numFmtId="0" fontId="59" fillId="0" borderId="27" xfId="0" applyFont="1" applyFill="1" applyBorder="1" applyAlignment="1" applyProtection="1">
      <alignment horizontal="center" vertical="center" wrapText="1"/>
    </xf>
    <xf numFmtId="0" fontId="59" fillId="0" borderId="28" xfId="0" applyFont="1" applyFill="1" applyBorder="1" applyAlignment="1" applyProtection="1">
      <alignment horizontal="center" vertical="center" wrapText="1"/>
    </xf>
    <xf numFmtId="0" fontId="59" fillId="0" borderId="29" xfId="0" applyFont="1" applyFill="1" applyBorder="1" applyAlignment="1" applyProtection="1">
      <alignment horizontal="center" vertical="center" wrapText="1"/>
    </xf>
    <xf numFmtId="0" fontId="56" fillId="0" borderId="35" xfId="2" applyFont="1" applyFill="1" applyBorder="1" applyAlignment="1">
      <alignment horizontal="left" vertical="center" wrapText="1" shrinkToFit="1"/>
    </xf>
    <xf numFmtId="0" fontId="56" fillId="0" borderId="1" xfId="2" applyFont="1" applyFill="1" applyBorder="1" applyAlignment="1">
      <alignment horizontal="left" vertical="center" wrapText="1" shrinkToFit="1"/>
    </xf>
    <xf numFmtId="0" fontId="62" fillId="0" borderId="77" xfId="0" applyFont="1" applyFill="1" applyBorder="1" applyAlignment="1">
      <alignment horizontal="left" vertical="center" shrinkToFit="1"/>
    </xf>
    <xf numFmtId="0" fontId="62" fillId="0" borderId="79" xfId="0" applyFont="1" applyFill="1" applyBorder="1" applyAlignment="1">
      <alignment horizontal="left" vertical="center" shrinkToFi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6" fillId="0" borderId="59" xfId="0" applyFont="1" applyBorder="1" applyAlignment="1">
      <alignment horizontal="left" vertical="center" wrapText="1"/>
    </xf>
    <xf numFmtId="0" fontId="56" fillId="0" borderId="61" xfId="0" applyFont="1" applyBorder="1" applyAlignment="1">
      <alignment horizontal="left" vertical="center" wrapText="1"/>
    </xf>
    <xf numFmtId="0" fontId="56" fillId="0" borderId="36" xfId="0" applyNumberFormat="1" applyFont="1" applyBorder="1" applyAlignment="1">
      <alignment horizontal="left" vertical="center" wrapText="1" shrinkToFit="1"/>
    </xf>
    <xf numFmtId="0" fontId="62" fillId="0" borderId="65" xfId="0" applyFont="1" applyBorder="1" applyAlignment="1">
      <alignment horizontal="left" vertical="center" shrinkToFit="1"/>
    </xf>
    <xf numFmtId="0" fontId="62" fillId="0" borderId="66" xfId="0" applyFont="1" applyBorder="1" applyAlignment="1">
      <alignment horizontal="left" vertical="center" shrinkToFit="1"/>
    </xf>
    <xf numFmtId="0" fontId="56" fillId="0" borderId="77" xfId="0" applyFont="1" applyBorder="1" applyAlignment="1">
      <alignment horizontal="left" vertical="center"/>
    </xf>
    <xf numFmtId="0" fontId="56" fillId="0" borderId="79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56" fillId="0" borderId="48" xfId="0" applyFont="1" applyBorder="1" applyAlignment="1">
      <alignment horizontal="left" vertical="center"/>
    </xf>
    <xf numFmtId="0" fontId="59" fillId="0" borderId="89" xfId="0" applyFont="1" applyFill="1" applyBorder="1" applyAlignment="1" applyProtection="1">
      <alignment horizontal="center" vertical="center" wrapText="1"/>
    </xf>
    <xf numFmtId="0" fontId="59" fillId="0" borderId="119" xfId="0" applyFont="1" applyFill="1" applyBorder="1" applyAlignment="1" applyProtection="1">
      <alignment horizontal="center" vertical="center" wrapText="1"/>
    </xf>
    <xf numFmtId="0" fontId="56" fillId="0" borderId="65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56" fillId="0" borderId="57" xfId="0" applyNumberFormat="1" applyFont="1" applyFill="1" applyBorder="1" applyAlignment="1">
      <alignment horizontal="left" vertical="center" wrapText="1" shrinkToFit="1"/>
    </xf>
    <xf numFmtId="0" fontId="56" fillId="0" borderId="59" xfId="0" applyNumberFormat="1" applyFont="1" applyFill="1" applyBorder="1" applyAlignment="1">
      <alignment horizontal="left" vertical="center" wrapText="1" shrinkToFit="1"/>
    </xf>
    <xf numFmtId="0" fontId="56" fillId="0" borderId="61" xfId="0" applyNumberFormat="1" applyFont="1" applyFill="1" applyBorder="1" applyAlignment="1">
      <alignment horizontal="left" vertical="center" wrapText="1" shrinkToFit="1"/>
    </xf>
    <xf numFmtId="0" fontId="56" fillId="0" borderId="26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46" xfId="0" applyNumberFormat="1" applyFont="1" applyFill="1" applyBorder="1" applyAlignment="1">
      <alignment horizontal="left" vertical="center" wrapText="1" shrinkToFit="1"/>
    </xf>
    <xf numFmtId="0" fontId="56" fillId="0" borderId="48" xfId="0" applyNumberFormat="1" applyFont="1" applyFill="1" applyBorder="1" applyAlignment="1">
      <alignment horizontal="left" vertical="center" wrapText="1" shrinkToFit="1"/>
    </xf>
    <xf numFmtId="0" fontId="59" fillId="0" borderId="19" xfId="0" applyFont="1" applyBorder="1" applyAlignment="1">
      <alignment horizontal="right" vertical="center"/>
    </xf>
    <xf numFmtId="0" fontId="56" fillId="0" borderId="59" xfId="0" applyFont="1" applyBorder="1" applyAlignment="1">
      <alignment horizontal="left" vertical="center"/>
    </xf>
    <xf numFmtId="0" fontId="62" fillId="0" borderId="59" xfId="0" applyFont="1" applyBorder="1" applyAlignment="1">
      <alignment horizontal="left" vertical="center"/>
    </xf>
    <xf numFmtId="0" fontId="56" fillId="0" borderId="59" xfId="0" applyNumberFormat="1" applyFont="1" applyBorder="1" applyAlignment="1">
      <alignment horizontal="left" vertical="center" wrapText="1" shrinkToFit="1"/>
    </xf>
    <xf numFmtId="0" fontId="62" fillId="0" borderId="59" xfId="0" applyFont="1" applyBorder="1" applyAlignment="1">
      <alignment horizontal="left" vertical="center" shrinkToFit="1"/>
    </xf>
    <xf numFmtId="0" fontId="62" fillId="0" borderId="61" xfId="0" applyFont="1" applyBorder="1" applyAlignment="1">
      <alignment horizontal="left" vertical="center" shrinkToFit="1"/>
    </xf>
    <xf numFmtId="0" fontId="56" fillId="0" borderId="33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56" fillId="0" borderId="33" xfId="0" applyNumberFormat="1" applyFont="1" applyBorder="1" applyAlignment="1">
      <alignment horizontal="left" vertical="center" wrapText="1" shrinkToFit="1"/>
    </xf>
    <xf numFmtId="0" fontId="62" fillId="0" borderId="33" xfId="0" applyFont="1" applyBorder="1" applyAlignment="1">
      <alignment horizontal="left" vertical="center" shrinkToFit="1"/>
    </xf>
    <xf numFmtId="0" fontId="62" fillId="0" borderId="30" xfId="0" applyFont="1" applyBorder="1" applyAlignment="1">
      <alignment horizontal="left" vertical="center" shrinkToFit="1"/>
    </xf>
    <xf numFmtId="0" fontId="71" fillId="0" borderId="35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0" fontId="71" fillId="0" borderId="59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36" fillId="0" borderId="32" xfId="0" applyNumberFormat="1" applyFont="1" applyFill="1" applyBorder="1" applyAlignment="1">
      <alignment horizontal="center" vertical="center" wrapText="1"/>
    </xf>
    <xf numFmtId="0" fontId="36" fillId="0" borderId="3" xfId="0" applyNumberFormat="1" applyFont="1" applyFill="1" applyBorder="1" applyAlignment="1">
      <alignment horizontal="center" vertical="center" wrapText="1"/>
    </xf>
    <xf numFmtId="0" fontId="36" fillId="0" borderId="35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6" fillId="0" borderId="24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textRotation="90" wrapText="1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70" fillId="0" borderId="8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0" fontId="70" fillId="0" borderId="46" xfId="0" applyFont="1" applyFill="1" applyBorder="1" applyAlignment="1">
      <alignment horizontal="center" vertical="top" wrapText="1"/>
    </xf>
    <xf numFmtId="0" fontId="70" fillId="0" borderId="48" xfId="0" applyFont="1" applyFill="1" applyBorder="1" applyAlignment="1">
      <alignment horizontal="center" vertical="top" wrapText="1"/>
    </xf>
    <xf numFmtId="0" fontId="71" fillId="0" borderId="87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textRotation="90" wrapText="1"/>
    </xf>
    <xf numFmtId="0" fontId="70" fillId="0" borderId="127" xfId="0" applyFont="1" applyBorder="1" applyAlignment="1">
      <alignment horizontal="center" vertical="center" textRotation="90" wrapText="1"/>
    </xf>
    <xf numFmtId="49" fontId="70" fillId="0" borderId="26" xfId="0" applyNumberFormat="1" applyFont="1" applyBorder="1" applyAlignment="1">
      <alignment horizontal="center" vertical="center" textRotation="90" wrapText="1"/>
    </xf>
    <xf numFmtId="49" fontId="70" fillId="0" borderId="33" xfId="0" applyNumberFormat="1" applyFont="1" applyBorder="1" applyAlignment="1">
      <alignment horizontal="center" vertical="center" textRotation="90" wrapText="1"/>
    </xf>
    <xf numFmtId="49" fontId="70" fillId="0" borderId="128" xfId="0" applyNumberFormat="1" applyFont="1" applyBorder="1" applyAlignment="1">
      <alignment horizontal="center" vertical="center" textRotation="90" wrapText="1"/>
    </xf>
    <xf numFmtId="49" fontId="70" fillId="0" borderId="23" xfId="0" applyNumberFormat="1" applyFont="1" applyBorder="1" applyAlignment="1">
      <alignment horizontal="center" vertical="center" textRotation="90" wrapText="1"/>
    </xf>
    <xf numFmtId="49" fontId="70" fillId="0" borderId="30" xfId="0" applyNumberFormat="1" applyFont="1" applyBorder="1" applyAlignment="1">
      <alignment horizontal="center" vertical="center" textRotation="90" wrapText="1"/>
    </xf>
    <xf numFmtId="49" fontId="70" fillId="0" borderId="129" xfId="0" applyNumberFormat="1" applyFont="1" applyBorder="1" applyAlignment="1">
      <alignment horizontal="center" vertical="center" textRotation="90" wrapText="1"/>
    </xf>
    <xf numFmtId="0" fontId="70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top" wrapText="1"/>
    </xf>
    <xf numFmtId="0" fontId="32" fillId="0" borderId="59" xfId="0" applyFont="1" applyFill="1" applyBorder="1" applyAlignment="1"/>
    <xf numFmtId="0" fontId="32" fillId="0" borderId="61" xfId="0" applyFont="1" applyFill="1" applyBorder="1" applyAlignment="1"/>
    <xf numFmtId="0" fontId="71" fillId="0" borderId="58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 textRotation="90" wrapText="1"/>
    </xf>
    <xf numFmtId="0" fontId="70" fillId="0" borderId="46" xfId="0" applyFont="1" applyFill="1" applyBorder="1" applyAlignment="1">
      <alignment horizontal="center" vertical="center" textRotation="90" wrapText="1"/>
    </xf>
    <xf numFmtId="0" fontId="70" fillId="0" borderId="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textRotation="90" wrapText="1"/>
    </xf>
    <xf numFmtId="0" fontId="71" fillId="0" borderId="127" xfId="0" applyFont="1" applyBorder="1" applyAlignment="1">
      <alignment horizontal="center" vertical="center" textRotation="90" wrapText="1"/>
    </xf>
    <xf numFmtId="0" fontId="70" fillId="0" borderId="25" xfId="0" applyNumberFormat="1" applyFont="1" applyBorder="1" applyAlignment="1">
      <alignment horizontal="center" vertical="top"/>
    </xf>
    <xf numFmtId="0" fontId="70" fillId="0" borderId="2" xfId="0" applyNumberFormat="1" applyFont="1" applyBorder="1" applyAlignment="1">
      <alignment horizontal="center" vertical="top"/>
    </xf>
    <xf numFmtId="49" fontId="70" fillId="0" borderId="22" xfId="0" applyNumberFormat="1" applyFont="1" applyBorder="1" applyAlignment="1">
      <alignment horizontal="center" vertical="center" textRotation="90" wrapText="1"/>
    </xf>
    <xf numFmtId="49" fontId="70" fillId="0" borderId="11" xfId="0" applyNumberFormat="1" applyFont="1" applyBorder="1" applyAlignment="1">
      <alignment horizontal="center" vertical="center" textRotation="90" wrapText="1"/>
    </xf>
    <xf numFmtId="49" fontId="70" fillId="0" borderId="127" xfId="0" applyNumberFormat="1" applyFont="1" applyBorder="1" applyAlignment="1">
      <alignment horizontal="center" vertical="center" textRotation="90" wrapText="1"/>
    </xf>
    <xf numFmtId="49" fontId="70" fillId="0" borderId="26" xfId="0" applyNumberFormat="1" applyFont="1" applyBorder="1" applyAlignment="1">
      <alignment horizontal="center" vertical="center" textRotation="90"/>
    </xf>
    <xf numFmtId="49" fontId="70" fillId="0" borderId="33" xfId="0" applyNumberFormat="1" applyFont="1" applyBorder="1" applyAlignment="1">
      <alignment horizontal="center" vertical="center" textRotation="90"/>
    </xf>
    <xf numFmtId="49" fontId="70" fillId="0" borderId="128" xfId="0" applyNumberFormat="1" applyFont="1" applyBorder="1" applyAlignment="1">
      <alignment horizontal="center" vertical="center" textRotation="90"/>
    </xf>
    <xf numFmtId="0" fontId="70" fillId="0" borderId="10" xfId="0" applyNumberFormat="1" applyFont="1" applyFill="1" applyBorder="1" applyAlignment="1">
      <alignment horizontal="center" vertical="center" textRotation="90" wrapText="1"/>
    </xf>
    <xf numFmtId="0" fontId="70" fillId="0" borderId="16" xfId="0" applyNumberFormat="1" applyFont="1" applyFill="1" applyBorder="1" applyAlignment="1">
      <alignment horizontal="center" vertical="center" textRotation="90" wrapText="1"/>
    </xf>
    <xf numFmtId="0" fontId="70" fillId="0" borderId="73" xfId="0" applyNumberFormat="1" applyFont="1" applyFill="1" applyBorder="1" applyAlignment="1">
      <alignment horizontal="center" vertical="center" textRotation="90" wrapText="1"/>
    </xf>
    <xf numFmtId="49" fontId="56" fillId="0" borderId="5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32" fillId="0" borderId="5" xfId="0" applyFont="1" applyBorder="1" applyAlignment="1"/>
    <xf numFmtId="0" fontId="32" fillId="0" borderId="9" xfId="0" applyFont="1" applyBorder="1" applyAlignment="1"/>
    <xf numFmtId="0" fontId="61" fillId="0" borderId="8" xfId="0" applyFont="1" applyFill="1" applyBorder="1" applyAlignment="1">
      <alignment horizontal="center" vertical="center"/>
    </xf>
    <xf numFmtId="0" fontId="62" fillId="0" borderId="5" xfId="0" applyFont="1" applyFill="1" applyBorder="1" applyAlignment="1"/>
    <xf numFmtId="0" fontId="62" fillId="0" borderId="9" xfId="0" applyFont="1" applyFill="1" applyBorder="1" applyAlignment="1"/>
    <xf numFmtId="0" fontId="70" fillId="0" borderId="24" xfId="0" applyNumberFormat="1" applyFont="1" applyBorder="1" applyAlignment="1">
      <alignment horizontal="center" vertical="center" textRotation="90"/>
    </xf>
    <xf numFmtId="0" fontId="70" fillId="0" borderId="31" xfId="0" applyNumberFormat="1" applyFont="1" applyBorder="1" applyAlignment="1">
      <alignment horizontal="center" vertical="center" textRotation="90"/>
    </xf>
    <xf numFmtId="0" fontId="70" fillId="0" borderId="43" xfId="0" applyNumberFormat="1" applyFont="1" applyBorder="1" applyAlignment="1">
      <alignment horizontal="center" vertical="center" textRotation="90"/>
    </xf>
    <xf numFmtId="0" fontId="66" fillId="0" borderId="5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6" fillId="0" borderId="7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57" fillId="0" borderId="127" xfId="0" applyNumberFormat="1" applyFont="1" applyBorder="1" applyAlignment="1">
      <alignment horizontal="center" vertical="center" textRotation="90"/>
    </xf>
    <xf numFmtId="0" fontId="57" fillId="0" borderId="129" xfId="0" applyNumberFormat="1" applyFont="1" applyBorder="1" applyAlignment="1">
      <alignment horizontal="center" vertical="center" textRotation="90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top" wrapText="1"/>
    </xf>
    <xf numFmtId="0" fontId="53" fillId="0" borderId="0" xfId="0" applyFont="1" applyAlignment="1"/>
    <xf numFmtId="0" fontId="55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</cellXfs>
  <cellStyles count="3">
    <cellStyle name="Обычный" xfId="0" builtinId="0"/>
    <cellStyle name="Обычный_РОБОЧЎ~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257734</xdr:colOff>
      <xdr:row>1</xdr:row>
      <xdr:rowOff>228600</xdr:rowOff>
    </xdr:from>
    <xdr:to>
      <xdr:col>2</xdr:col>
      <xdr:colOff>1269999</xdr:colOff>
      <xdr:row>5</xdr:row>
      <xdr:rowOff>99172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1656" y="315757"/>
          <a:ext cx="1012265" cy="1115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1141213</xdr:colOff>
      <xdr:row>2</xdr:row>
      <xdr:rowOff>49144</xdr:rowOff>
    </xdr:from>
    <xdr:to>
      <xdr:col>3</xdr:col>
      <xdr:colOff>1045427</xdr:colOff>
      <xdr:row>5</xdr:row>
      <xdr:rowOff>209607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8813" y="430144"/>
          <a:ext cx="1285339" cy="1160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1091045</xdr:colOff>
      <xdr:row>3</xdr:row>
      <xdr:rowOff>394422</xdr:rowOff>
    </xdr:from>
    <xdr:to>
      <xdr:col>20</xdr:col>
      <xdr:colOff>943844</xdr:colOff>
      <xdr:row>5</xdr:row>
      <xdr:rowOff>1056409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7820" y="1261197"/>
          <a:ext cx="2662674" cy="245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1468438</xdr:colOff>
      <xdr:row>0</xdr:row>
      <xdr:rowOff>555625</xdr:rowOff>
    </xdr:from>
    <xdr:to>
      <xdr:col>20</xdr:col>
      <xdr:colOff>1317628</xdr:colOff>
      <xdr:row>5</xdr:row>
      <xdr:rowOff>16163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5F3B1915-DBF3-44F5-BB84-4D8E5255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1413" y="555625"/>
          <a:ext cx="3059115" cy="2413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4"/>
  <sheetViews>
    <sheetView showZeros="0" view="pageBreakPreview" topLeftCell="B41" zoomScale="29" zoomScaleNormal="70" zoomScaleSheetLayoutView="29" workbookViewId="0">
      <selection activeCell="C30" sqref="C30:AO30"/>
    </sheetView>
  </sheetViews>
  <sheetFormatPr defaultColWidth="10.140625" defaultRowHeight="18" outlineLevelRow="1"/>
  <cols>
    <col min="1" max="1" width="55.140625" style="14" customWidth="1"/>
    <col min="2" max="2" width="8.140625" style="14" customWidth="1"/>
    <col min="3" max="3" width="20.7109375" style="14" customWidth="1"/>
    <col min="4" max="5" width="20.7109375" style="2" customWidth="1"/>
    <col min="6" max="6" width="16.42578125" style="15" customWidth="1"/>
    <col min="7" max="7" width="6.7109375" style="16" customWidth="1"/>
    <col min="8" max="13" width="6.7109375" style="17" customWidth="1"/>
    <col min="14" max="14" width="6.7109375" style="18" customWidth="1"/>
    <col min="15" max="15" width="11.85546875" style="18" customWidth="1"/>
    <col min="16" max="16" width="12.42578125" style="18" customWidth="1"/>
    <col min="17" max="17" width="13.7109375" style="18" customWidth="1"/>
    <col min="18" max="18" width="12.85546875" style="18" customWidth="1"/>
    <col min="19" max="19" width="9.85546875" style="18" customWidth="1"/>
    <col min="20" max="20" width="10.42578125" style="18" customWidth="1"/>
    <col min="21" max="21" width="10.7109375" style="18" customWidth="1"/>
    <col min="22" max="22" width="14.140625" style="18" customWidth="1"/>
    <col min="23" max="23" width="7.5703125" style="18" customWidth="1"/>
    <col min="24" max="24" width="9.28515625" style="19" customWidth="1"/>
    <col min="25" max="25" width="13.42578125" style="19" customWidth="1"/>
    <col min="26" max="26" width="8.7109375" style="20" customWidth="1"/>
    <col min="27" max="27" width="8.42578125" style="20" customWidth="1"/>
    <col min="28" max="28" width="11.28515625" style="20" customWidth="1"/>
    <col min="29" max="29" width="10.5703125" style="20" customWidth="1"/>
    <col min="30" max="30" width="10.85546875" style="20" customWidth="1"/>
    <col min="31" max="31" width="10" style="20" customWidth="1"/>
    <col min="32" max="32" width="11.42578125" style="20" customWidth="1"/>
    <col min="33" max="33" width="9.7109375" style="20" customWidth="1"/>
    <col min="34" max="34" width="11.85546875" style="20" customWidth="1"/>
    <col min="35" max="35" width="14.140625" style="20" customWidth="1"/>
    <col min="36" max="36" width="14.85546875" style="20" customWidth="1"/>
    <col min="37" max="37" width="10.5703125" style="20" customWidth="1"/>
    <col min="38" max="38" width="10.140625" style="20" customWidth="1"/>
    <col min="39" max="39" width="11.28515625" style="20" customWidth="1"/>
    <col min="40" max="40" width="12.85546875" style="20" customWidth="1"/>
    <col min="41" max="41" width="15.140625" style="20" customWidth="1"/>
    <col min="42" max="16384" width="10.140625" style="14"/>
  </cols>
  <sheetData>
    <row r="1" spans="2:41" ht="6.75" customHeight="1"/>
    <row r="2" spans="2:41" ht="23.25">
      <c r="B2" s="1653" t="s">
        <v>0</v>
      </c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</row>
    <row r="4" spans="2:41" ht="35.25" customHeight="1">
      <c r="C4" s="149"/>
      <c r="D4" s="150"/>
      <c r="E4" s="150"/>
      <c r="F4" s="150"/>
      <c r="G4" s="150"/>
      <c r="I4" s="150"/>
      <c r="J4" s="150"/>
      <c r="K4" s="186" t="s">
        <v>1</v>
      </c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68"/>
      <c r="AC4" s="150"/>
      <c r="AD4" s="150"/>
      <c r="AE4" s="150"/>
      <c r="AF4" s="150"/>
      <c r="AG4" s="150"/>
      <c r="AH4" s="150"/>
      <c r="AI4" s="150"/>
      <c r="AJ4" s="150"/>
      <c r="AK4" s="286"/>
      <c r="AL4" s="280" t="s">
        <v>103</v>
      </c>
      <c r="AM4" s="280"/>
      <c r="AN4" s="280"/>
    </row>
    <row r="5" spans="2:41" ht="27">
      <c r="B5" s="21"/>
      <c r="C5" s="21"/>
      <c r="D5" s="22"/>
      <c r="E5" s="22"/>
      <c r="F5" s="22"/>
      <c r="H5" s="147"/>
      <c r="I5" s="147"/>
      <c r="J5" s="147"/>
      <c r="K5" s="147"/>
      <c r="L5" s="1888" t="s">
        <v>99</v>
      </c>
      <c r="M5" s="1888"/>
      <c r="N5" s="1888"/>
      <c r="O5" s="1888"/>
      <c r="P5" s="1888"/>
      <c r="Q5" s="1888"/>
      <c r="R5" s="1888"/>
      <c r="S5" s="147"/>
      <c r="T5" s="147"/>
      <c r="U5" s="147"/>
      <c r="V5" s="147"/>
      <c r="W5" s="23"/>
      <c r="X5" s="24"/>
      <c r="Y5" s="24"/>
      <c r="Z5" s="24"/>
      <c r="AA5" s="24"/>
      <c r="AB5" s="24"/>
      <c r="AC5" s="24"/>
      <c r="AD5" s="24"/>
      <c r="AE5" s="24"/>
      <c r="AF5" s="282" t="s">
        <v>2</v>
      </c>
      <c r="AG5" s="168"/>
      <c r="AH5" s="168"/>
      <c r="AI5" s="168"/>
      <c r="AJ5" s="24"/>
      <c r="AK5" s="287" t="s">
        <v>104</v>
      </c>
      <c r="AL5" s="280"/>
      <c r="AM5" s="280"/>
      <c r="AN5" s="280"/>
    </row>
    <row r="6" spans="2:41" ht="27.75">
      <c r="C6" s="1654"/>
      <c r="D6" s="1654"/>
      <c r="E6" s="175"/>
      <c r="F6" s="25"/>
      <c r="G6" s="26"/>
      <c r="I6" s="148"/>
      <c r="J6" s="148"/>
      <c r="K6" s="148"/>
      <c r="L6" s="1715" t="s">
        <v>157</v>
      </c>
      <c r="M6" s="1715"/>
      <c r="N6" s="1715"/>
      <c r="O6" s="1715"/>
      <c r="P6" s="1715"/>
      <c r="Q6" s="1715"/>
      <c r="R6" s="1715"/>
      <c r="S6" s="27"/>
      <c r="T6" s="27"/>
      <c r="U6" s="27"/>
      <c r="V6" s="27"/>
      <c r="W6" s="27"/>
      <c r="X6" s="28"/>
      <c r="Y6" s="28"/>
      <c r="Z6" s="28"/>
      <c r="AA6" s="29"/>
      <c r="AB6" s="30"/>
      <c r="AC6" s="28"/>
      <c r="AD6" s="28"/>
      <c r="AE6" s="28"/>
      <c r="AF6" s="280"/>
      <c r="AG6" s="283"/>
      <c r="AH6" s="283"/>
      <c r="AI6" s="283"/>
      <c r="AJ6" s="31"/>
      <c r="AK6" s="288"/>
      <c r="AL6" s="289" t="s">
        <v>105</v>
      </c>
      <c r="AM6" s="289"/>
      <c r="AN6" s="289"/>
      <c r="AO6" s="32"/>
    </row>
    <row r="7" spans="2:41" ht="48" customHeight="1">
      <c r="C7" s="1907" t="s">
        <v>3</v>
      </c>
      <c r="D7" s="1907"/>
      <c r="E7" s="175"/>
      <c r="F7" s="25"/>
      <c r="G7" s="1713" t="s">
        <v>4</v>
      </c>
      <c r="H7" s="1714"/>
      <c r="I7" s="1714"/>
      <c r="J7" s="1714"/>
      <c r="K7" s="1714"/>
      <c r="L7" s="1714"/>
      <c r="M7" s="345" t="s">
        <v>5</v>
      </c>
      <c r="N7" s="352" t="s">
        <v>100</v>
      </c>
      <c r="O7" s="353"/>
      <c r="P7" s="353"/>
      <c r="Q7" s="354"/>
      <c r="R7" s="354"/>
      <c r="S7" s="354"/>
      <c r="T7" s="355"/>
      <c r="U7" s="355"/>
      <c r="V7" s="355"/>
      <c r="W7" s="355"/>
      <c r="X7" s="356"/>
      <c r="Y7" s="356"/>
      <c r="Z7" s="356"/>
      <c r="AA7" s="357"/>
      <c r="AB7" s="358"/>
      <c r="AC7" s="359"/>
      <c r="AD7" s="357"/>
      <c r="AE7" s="33"/>
      <c r="AF7" s="284" t="s">
        <v>6</v>
      </c>
      <c r="AG7" s="283"/>
      <c r="AH7" s="283"/>
      <c r="AI7" s="283"/>
      <c r="AJ7" s="31"/>
      <c r="AK7" s="1650" t="s">
        <v>158</v>
      </c>
      <c r="AL7" s="1650"/>
      <c r="AM7" s="1650"/>
      <c r="AN7" s="1650"/>
      <c r="AO7" s="34"/>
    </row>
    <row r="8" spans="2:41" ht="51.75" customHeight="1">
      <c r="C8" s="1651" t="s">
        <v>7</v>
      </c>
      <c r="D8" s="1652"/>
      <c r="E8" s="1652"/>
      <c r="F8" s="1652"/>
      <c r="G8" s="360" t="s">
        <v>164</v>
      </c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2"/>
      <c r="X8" s="362"/>
      <c r="Y8" s="362"/>
      <c r="Z8" s="362"/>
      <c r="AA8" s="362"/>
      <c r="AB8" s="362"/>
      <c r="AC8" s="362"/>
      <c r="AD8" s="362"/>
      <c r="AE8" s="33"/>
      <c r="AF8" s="284" t="s">
        <v>8</v>
      </c>
      <c r="AG8" s="283"/>
      <c r="AH8" s="283"/>
      <c r="AI8" s="283"/>
      <c r="AJ8" s="31"/>
      <c r="AK8" s="351"/>
      <c r="AL8" s="1650" t="s">
        <v>120</v>
      </c>
      <c r="AM8" s="1650"/>
      <c r="AN8" s="1650"/>
      <c r="AO8" s="34"/>
    </row>
    <row r="9" spans="2:41" ht="45.75" customHeight="1">
      <c r="G9" s="363"/>
      <c r="H9" s="1889" t="s">
        <v>140</v>
      </c>
      <c r="I9" s="1889"/>
      <c r="J9" s="1889"/>
      <c r="K9" s="1889"/>
      <c r="L9" s="1889"/>
      <c r="M9" s="1889"/>
      <c r="N9" s="1889"/>
      <c r="O9" s="1889"/>
      <c r="P9" s="1889"/>
      <c r="Q9" s="1889"/>
      <c r="R9" s="1889"/>
      <c r="S9" s="1889"/>
      <c r="T9" s="1889"/>
      <c r="U9" s="1889"/>
      <c r="V9" s="1889"/>
      <c r="W9" s="1889"/>
      <c r="X9" s="1889"/>
      <c r="Y9" s="1889"/>
      <c r="Z9" s="364"/>
      <c r="AA9" s="364"/>
      <c r="AB9" s="364"/>
      <c r="AC9" s="364"/>
      <c r="AD9" s="364"/>
      <c r="AE9" s="35"/>
      <c r="AF9" s="285"/>
      <c r="AG9" s="283"/>
      <c r="AH9" s="283"/>
      <c r="AI9" s="283"/>
      <c r="AJ9" s="31"/>
      <c r="AK9" s="183"/>
      <c r="AL9" s="184"/>
      <c r="AM9" s="184"/>
      <c r="AN9" s="184"/>
      <c r="AO9" s="34"/>
    </row>
    <row r="10" spans="2:41" ht="29.25" customHeight="1" thickBot="1">
      <c r="B10" s="185" t="s">
        <v>102</v>
      </c>
      <c r="C10" s="146"/>
      <c r="D10" s="146"/>
      <c r="E10" s="146"/>
      <c r="F10" s="146"/>
      <c r="G10" s="1691" t="s">
        <v>9</v>
      </c>
      <c r="H10" s="1691"/>
      <c r="I10" s="1691"/>
      <c r="J10" s="1691"/>
      <c r="K10" s="1691"/>
      <c r="L10" s="1691"/>
      <c r="M10" s="345" t="s">
        <v>5</v>
      </c>
      <c r="N10" s="1692" t="s">
        <v>10</v>
      </c>
      <c r="O10" s="1692"/>
      <c r="P10" s="1692"/>
      <c r="Q10" s="354"/>
      <c r="R10" s="354"/>
      <c r="S10" s="354"/>
      <c r="T10" s="354"/>
      <c r="U10" s="354"/>
      <c r="V10" s="354"/>
      <c r="W10" s="354"/>
      <c r="X10" s="365"/>
      <c r="Y10" s="365"/>
      <c r="Z10" s="365"/>
      <c r="AA10" s="357"/>
      <c r="AB10" s="366"/>
      <c r="AC10" s="359"/>
      <c r="AD10" s="357"/>
      <c r="AE10" s="33"/>
      <c r="AF10" s="284" t="s">
        <v>11</v>
      </c>
      <c r="AG10" s="283"/>
      <c r="AH10" s="283"/>
      <c r="AI10" s="283"/>
      <c r="AJ10" s="1712" t="s">
        <v>135</v>
      </c>
      <c r="AK10" s="1712"/>
      <c r="AL10" s="1712"/>
      <c r="AM10" s="1712"/>
      <c r="AN10" s="1712"/>
      <c r="AO10" s="1712"/>
    </row>
    <row r="11" spans="2:41" ht="24.75" customHeight="1">
      <c r="C11" s="1693" t="s">
        <v>93</v>
      </c>
      <c r="D11" s="1693"/>
      <c r="E11" s="1693"/>
      <c r="F11" s="1693"/>
      <c r="G11" s="1908" t="s">
        <v>12</v>
      </c>
      <c r="H11" s="1908"/>
      <c r="I11" s="1908"/>
      <c r="J11" s="1908"/>
      <c r="K11" s="1908"/>
      <c r="L11" s="374"/>
      <c r="M11" s="345" t="s">
        <v>5</v>
      </c>
      <c r="N11" s="367" t="s">
        <v>101</v>
      </c>
      <c r="O11" s="368"/>
      <c r="P11" s="368"/>
      <c r="Q11" s="368"/>
      <c r="R11" s="368"/>
      <c r="S11" s="368"/>
      <c r="T11" s="368"/>
      <c r="U11" s="368"/>
      <c r="V11" s="368"/>
      <c r="W11" s="368"/>
      <c r="X11" s="369"/>
      <c r="Y11" s="369"/>
      <c r="Z11" s="369"/>
      <c r="AA11" s="370"/>
      <c r="AB11" s="371"/>
      <c r="AC11" s="372"/>
      <c r="AD11" s="370"/>
      <c r="AE11" s="1"/>
      <c r="AF11" s="1"/>
      <c r="AG11" s="1"/>
      <c r="AH11" s="1"/>
      <c r="AI11" s="1"/>
      <c r="AJ11" s="1"/>
      <c r="AK11" s="1"/>
    </row>
    <row r="12" spans="2:41" s="347" customFormat="1" ht="24.75" customHeight="1" thickBot="1">
      <c r="C12" s="348"/>
      <c r="D12" s="348"/>
      <c r="E12" s="348"/>
      <c r="F12" s="348"/>
      <c r="G12" s="1909"/>
      <c r="H12" s="1909"/>
      <c r="I12" s="1909"/>
      <c r="J12" s="1909"/>
      <c r="K12" s="1909"/>
      <c r="L12" s="375"/>
      <c r="M12" s="345"/>
      <c r="N12" s="373"/>
      <c r="O12" s="355"/>
      <c r="P12" s="355"/>
      <c r="Q12" s="355"/>
      <c r="R12" s="355"/>
      <c r="S12" s="355"/>
      <c r="T12" s="355"/>
      <c r="U12" s="355"/>
      <c r="V12" s="355"/>
      <c r="W12" s="355"/>
      <c r="X12" s="356"/>
      <c r="Y12" s="356"/>
      <c r="Z12" s="356"/>
      <c r="AA12" s="357"/>
      <c r="AB12" s="366"/>
      <c r="AC12" s="359"/>
      <c r="AD12" s="357"/>
      <c r="AE12" s="1"/>
      <c r="AF12" s="1"/>
      <c r="AG12" s="1"/>
      <c r="AH12" s="1"/>
      <c r="AI12" s="1"/>
      <c r="AJ12" s="1"/>
      <c r="AK12" s="1"/>
      <c r="AL12" s="20"/>
      <c r="AM12" s="20"/>
      <c r="AN12" s="20"/>
      <c r="AO12" s="20"/>
    </row>
    <row r="13" spans="2:41" ht="30" customHeight="1" thickBot="1">
      <c r="F13" s="2"/>
      <c r="G13" s="3"/>
      <c r="K13" s="36"/>
      <c r="L13" s="18"/>
      <c r="M13" s="18"/>
      <c r="W13" s="14"/>
      <c r="X13" s="20"/>
      <c r="Y13" s="20"/>
    </row>
    <row r="14" spans="2:41" s="37" customFormat="1" ht="64.5" customHeight="1" thickBot="1">
      <c r="B14" s="1655" t="s">
        <v>124</v>
      </c>
      <c r="C14" s="1658" t="s">
        <v>13</v>
      </c>
      <c r="D14" s="1658"/>
      <c r="E14" s="1658"/>
      <c r="F14" s="1659"/>
      <c r="G14" s="1664" t="s">
        <v>14</v>
      </c>
      <c r="H14" s="1665"/>
      <c r="I14" s="1665"/>
      <c r="J14" s="1665"/>
      <c r="K14" s="1665"/>
      <c r="L14" s="1665"/>
      <c r="M14" s="1665"/>
      <c r="N14" s="1665"/>
      <c r="O14" s="1670" t="s">
        <v>15</v>
      </c>
      <c r="P14" s="1671"/>
      <c r="Q14" s="1685" t="s">
        <v>16</v>
      </c>
      <c r="R14" s="1685"/>
      <c r="S14" s="1685"/>
      <c r="T14" s="1685"/>
      <c r="U14" s="1685"/>
      <c r="V14" s="1685"/>
      <c r="W14" s="1685"/>
      <c r="X14" s="1685"/>
      <c r="Y14" s="1688" t="s">
        <v>17</v>
      </c>
      <c r="Z14" s="1694" t="s">
        <v>18</v>
      </c>
      <c r="AA14" s="1695"/>
      <c r="AB14" s="1695"/>
      <c r="AC14" s="1695"/>
      <c r="AD14" s="1695"/>
      <c r="AE14" s="1695"/>
      <c r="AF14" s="1695"/>
      <c r="AG14" s="1696"/>
      <c r="AH14" s="1703" t="s">
        <v>19</v>
      </c>
      <c r="AI14" s="1704"/>
      <c r="AJ14" s="1704"/>
      <c r="AK14" s="1704"/>
      <c r="AL14" s="1704"/>
      <c r="AM14" s="1704"/>
      <c r="AN14" s="1704"/>
      <c r="AO14" s="1705"/>
    </row>
    <row r="15" spans="2:41" s="37" customFormat="1" ht="27.75" customHeight="1" thickBot="1">
      <c r="B15" s="1656"/>
      <c r="C15" s="1660"/>
      <c r="D15" s="1660"/>
      <c r="E15" s="1660"/>
      <c r="F15" s="1661"/>
      <c r="G15" s="1666"/>
      <c r="H15" s="1667"/>
      <c r="I15" s="1667"/>
      <c r="J15" s="1667"/>
      <c r="K15" s="1667"/>
      <c r="L15" s="1667"/>
      <c r="M15" s="1667"/>
      <c r="N15" s="1667"/>
      <c r="O15" s="1672"/>
      <c r="P15" s="1673"/>
      <c r="Q15" s="1686"/>
      <c r="R15" s="1686"/>
      <c r="S15" s="1686"/>
      <c r="T15" s="1686"/>
      <c r="U15" s="1686"/>
      <c r="V15" s="1686"/>
      <c r="W15" s="1686"/>
      <c r="X15" s="1686"/>
      <c r="Y15" s="1689"/>
      <c r="Z15" s="1697"/>
      <c r="AA15" s="1698"/>
      <c r="AB15" s="1698"/>
      <c r="AC15" s="1698"/>
      <c r="AD15" s="1698"/>
      <c r="AE15" s="1698"/>
      <c r="AF15" s="1698"/>
      <c r="AG15" s="1699"/>
      <c r="AH15" s="1706" t="s">
        <v>121</v>
      </c>
      <c r="AI15" s="1707"/>
      <c r="AJ15" s="1707"/>
      <c r="AK15" s="1707"/>
      <c r="AL15" s="1707"/>
      <c r="AM15" s="1707"/>
      <c r="AN15" s="1707"/>
      <c r="AO15" s="1708"/>
    </row>
    <row r="16" spans="2:41" s="37" customFormat="1" ht="30.75" customHeight="1" thickBot="1">
      <c r="B16" s="1656"/>
      <c r="C16" s="1660"/>
      <c r="D16" s="1660"/>
      <c r="E16" s="1660"/>
      <c r="F16" s="1661"/>
      <c r="G16" s="1666"/>
      <c r="H16" s="1667"/>
      <c r="I16" s="1667"/>
      <c r="J16" s="1667"/>
      <c r="K16" s="1667"/>
      <c r="L16" s="1667"/>
      <c r="M16" s="1667"/>
      <c r="N16" s="1667"/>
      <c r="O16" s="1674"/>
      <c r="P16" s="1675"/>
      <c r="Q16" s="1687"/>
      <c r="R16" s="1687"/>
      <c r="S16" s="1687"/>
      <c r="T16" s="1687"/>
      <c r="U16" s="1687"/>
      <c r="V16" s="1687"/>
      <c r="W16" s="1687"/>
      <c r="X16" s="1687"/>
      <c r="Y16" s="1689"/>
      <c r="Z16" s="1700"/>
      <c r="AA16" s="1701"/>
      <c r="AB16" s="1701"/>
      <c r="AC16" s="1701"/>
      <c r="AD16" s="1701"/>
      <c r="AE16" s="1701"/>
      <c r="AF16" s="1701"/>
      <c r="AG16" s="1702"/>
      <c r="AH16" s="1709" t="s">
        <v>132</v>
      </c>
      <c r="AI16" s="1710"/>
      <c r="AJ16" s="1710"/>
      <c r="AK16" s="1710"/>
      <c r="AL16" s="1710"/>
      <c r="AM16" s="1710"/>
      <c r="AN16" s="1710"/>
      <c r="AO16" s="1711"/>
    </row>
    <row r="17" spans="2:50" s="37" customFormat="1" ht="30" customHeight="1">
      <c r="B17" s="1656"/>
      <c r="C17" s="1660"/>
      <c r="D17" s="1660"/>
      <c r="E17" s="1660"/>
      <c r="F17" s="1661"/>
      <c r="G17" s="1666"/>
      <c r="H17" s="1667"/>
      <c r="I17" s="1667"/>
      <c r="J17" s="1667"/>
      <c r="K17" s="1667"/>
      <c r="L17" s="1667"/>
      <c r="M17" s="1667"/>
      <c r="N17" s="1667"/>
      <c r="O17" s="1890" t="s">
        <v>20</v>
      </c>
      <c r="P17" s="1893" t="s">
        <v>21</v>
      </c>
      <c r="Q17" s="1896" t="s">
        <v>22</v>
      </c>
      <c r="R17" s="1899" t="s">
        <v>23</v>
      </c>
      <c r="S17" s="1900"/>
      <c r="T17" s="1900"/>
      <c r="U17" s="1900"/>
      <c r="V17" s="1900"/>
      <c r="W17" s="1900"/>
      <c r="X17" s="1901"/>
      <c r="Y17" s="1689"/>
      <c r="Z17" s="1717" t="s">
        <v>24</v>
      </c>
      <c r="AA17" s="1720" t="s">
        <v>25</v>
      </c>
      <c r="AB17" s="1720" t="s">
        <v>97</v>
      </c>
      <c r="AC17" s="1729" t="s">
        <v>26</v>
      </c>
      <c r="AD17" s="1729" t="s">
        <v>27</v>
      </c>
      <c r="AE17" s="1720" t="s">
        <v>28</v>
      </c>
      <c r="AF17" s="1720" t="s">
        <v>29</v>
      </c>
      <c r="AG17" s="1732" t="s">
        <v>30</v>
      </c>
      <c r="AH17" s="1678" t="s">
        <v>108</v>
      </c>
      <c r="AI17" s="1735"/>
      <c r="AJ17" s="1735"/>
      <c r="AK17" s="1735"/>
      <c r="AL17" s="1678" t="s">
        <v>109</v>
      </c>
      <c r="AM17" s="1679"/>
      <c r="AN17" s="1679"/>
      <c r="AO17" s="1680"/>
    </row>
    <row r="18" spans="2:50" s="38" customFormat="1" ht="30" customHeight="1" thickBot="1">
      <c r="B18" s="1656"/>
      <c r="C18" s="1660"/>
      <c r="D18" s="1660"/>
      <c r="E18" s="1660"/>
      <c r="F18" s="1661"/>
      <c r="G18" s="1666"/>
      <c r="H18" s="1667"/>
      <c r="I18" s="1667"/>
      <c r="J18" s="1667"/>
      <c r="K18" s="1667"/>
      <c r="L18" s="1667"/>
      <c r="M18" s="1667"/>
      <c r="N18" s="1667"/>
      <c r="O18" s="1891"/>
      <c r="P18" s="1894"/>
      <c r="Q18" s="1897"/>
      <c r="R18" s="1681" t="s">
        <v>31</v>
      </c>
      <c r="S18" s="1682"/>
      <c r="T18" s="1681" t="s">
        <v>106</v>
      </c>
      <c r="U18" s="1902"/>
      <c r="V18" s="1682" t="s">
        <v>107</v>
      </c>
      <c r="W18" s="1902"/>
      <c r="X18" s="1904" t="s">
        <v>32</v>
      </c>
      <c r="Y18" s="1689"/>
      <c r="Z18" s="1718"/>
      <c r="AA18" s="1721"/>
      <c r="AB18" s="1721"/>
      <c r="AC18" s="1730"/>
      <c r="AD18" s="1730"/>
      <c r="AE18" s="1721"/>
      <c r="AF18" s="1721"/>
      <c r="AG18" s="1733"/>
      <c r="AH18" s="1676" t="s">
        <v>110</v>
      </c>
      <c r="AI18" s="1677"/>
      <c r="AJ18" s="1677"/>
      <c r="AK18" s="1677"/>
      <c r="AL18" s="1676" t="s">
        <v>111</v>
      </c>
      <c r="AM18" s="1677"/>
      <c r="AN18" s="1677"/>
      <c r="AO18" s="1728"/>
    </row>
    <row r="19" spans="2:50" s="38" customFormat="1" ht="35.25" customHeight="1">
      <c r="B19" s="1656"/>
      <c r="C19" s="1660"/>
      <c r="D19" s="1660"/>
      <c r="E19" s="1660"/>
      <c r="F19" s="1661"/>
      <c r="G19" s="1666"/>
      <c r="H19" s="1667"/>
      <c r="I19" s="1667"/>
      <c r="J19" s="1667"/>
      <c r="K19" s="1667"/>
      <c r="L19" s="1667"/>
      <c r="M19" s="1667"/>
      <c r="N19" s="1667"/>
      <c r="O19" s="1891"/>
      <c r="P19" s="1894"/>
      <c r="Q19" s="1897"/>
      <c r="R19" s="1683"/>
      <c r="S19" s="1684"/>
      <c r="T19" s="1683"/>
      <c r="U19" s="1903"/>
      <c r="V19" s="1684"/>
      <c r="W19" s="1903"/>
      <c r="X19" s="1905"/>
      <c r="Y19" s="1689"/>
      <c r="Z19" s="1718"/>
      <c r="AA19" s="1721"/>
      <c r="AB19" s="1721"/>
      <c r="AC19" s="1730"/>
      <c r="AD19" s="1730"/>
      <c r="AE19" s="1721"/>
      <c r="AF19" s="1721"/>
      <c r="AG19" s="1733"/>
      <c r="AH19" s="1723" t="s">
        <v>22</v>
      </c>
      <c r="AI19" s="1725" t="s">
        <v>33</v>
      </c>
      <c r="AJ19" s="1726"/>
      <c r="AK19" s="1726"/>
      <c r="AL19" s="1723" t="s">
        <v>22</v>
      </c>
      <c r="AM19" s="1725" t="s">
        <v>33</v>
      </c>
      <c r="AN19" s="1726"/>
      <c r="AO19" s="1727"/>
    </row>
    <row r="20" spans="2:50" s="38" customFormat="1" ht="77.25" customHeight="1" thickBot="1">
      <c r="B20" s="1657"/>
      <c r="C20" s="1662"/>
      <c r="D20" s="1662"/>
      <c r="E20" s="1662"/>
      <c r="F20" s="1663"/>
      <c r="G20" s="1668"/>
      <c r="H20" s="1669"/>
      <c r="I20" s="1669"/>
      <c r="J20" s="1669"/>
      <c r="K20" s="1669"/>
      <c r="L20" s="1669"/>
      <c r="M20" s="1669"/>
      <c r="N20" s="1669"/>
      <c r="O20" s="1892"/>
      <c r="P20" s="1895"/>
      <c r="Q20" s="1898"/>
      <c r="R20" s="142" t="s">
        <v>34</v>
      </c>
      <c r="S20" s="145" t="s">
        <v>96</v>
      </c>
      <c r="T20" s="142" t="s">
        <v>34</v>
      </c>
      <c r="U20" s="145" t="s">
        <v>96</v>
      </c>
      <c r="V20" s="142" t="s">
        <v>34</v>
      </c>
      <c r="W20" s="145" t="s">
        <v>96</v>
      </c>
      <c r="X20" s="1906"/>
      <c r="Y20" s="1690"/>
      <c r="Z20" s="1719"/>
      <c r="AA20" s="1722"/>
      <c r="AB20" s="1722"/>
      <c r="AC20" s="1731"/>
      <c r="AD20" s="1731"/>
      <c r="AE20" s="1722"/>
      <c r="AF20" s="1722"/>
      <c r="AG20" s="1734"/>
      <c r="AH20" s="1724"/>
      <c r="AI20" s="143" t="s">
        <v>35</v>
      </c>
      <c r="AJ20" s="143" t="s">
        <v>36</v>
      </c>
      <c r="AK20" s="144" t="s">
        <v>98</v>
      </c>
      <c r="AL20" s="1724"/>
      <c r="AM20" s="143" t="s">
        <v>35</v>
      </c>
      <c r="AN20" s="143" t="s">
        <v>36</v>
      </c>
      <c r="AO20" s="165" t="s">
        <v>98</v>
      </c>
    </row>
    <row r="21" spans="2:50" s="38" customFormat="1" ht="42.75" customHeight="1" thickTop="1" thickBot="1">
      <c r="B21" s="39">
        <v>1</v>
      </c>
      <c r="C21" s="1856">
        <v>2</v>
      </c>
      <c r="D21" s="1856"/>
      <c r="E21" s="1856"/>
      <c r="F21" s="1857"/>
      <c r="G21" s="1858">
        <v>3</v>
      </c>
      <c r="H21" s="1859"/>
      <c r="I21" s="1859"/>
      <c r="J21" s="1859"/>
      <c r="K21" s="1859"/>
      <c r="L21" s="1859"/>
      <c r="M21" s="1859"/>
      <c r="N21" s="1859"/>
      <c r="O21" s="40">
        <v>4</v>
      </c>
      <c r="P21" s="40">
        <v>5</v>
      </c>
      <c r="Q21" s="40">
        <v>6</v>
      </c>
      <c r="R21" s="40">
        <v>7</v>
      </c>
      <c r="S21" s="40">
        <v>8</v>
      </c>
      <c r="T21" s="40">
        <v>9</v>
      </c>
      <c r="U21" s="40">
        <v>10</v>
      </c>
      <c r="V21" s="40">
        <v>11</v>
      </c>
      <c r="W21" s="40">
        <v>12</v>
      </c>
      <c r="X21" s="40">
        <v>13</v>
      </c>
      <c r="Y21" s="40">
        <v>14</v>
      </c>
      <c r="Z21" s="40">
        <v>15</v>
      </c>
      <c r="AA21" s="40">
        <v>16</v>
      </c>
      <c r="AB21" s="169">
        <v>17</v>
      </c>
      <c r="AC21" s="40">
        <v>18</v>
      </c>
      <c r="AD21" s="40">
        <v>19</v>
      </c>
      <c r="AE21" s="40">
        <v>20</v>
      </c>
      <c r="AF21" s="40">
        <v>21</v>
      </c>
      <c r="AG21" s="40">
        <v>22</v>
      </c>
      <c r="AH21" s="40">
        <v>23</v>
      </c>
      <c r="AI21" s="40">
        <v>24</v>
      </c>
      <c r="AJ21" s="40">
        <v>25</v>
      </c>
      <c r="AK21" s="40">
        <v>26</v>
      </c>
      <c r="AL21" s="40">
        <v>27</v>
      </c>
      <c r="AM21" s="40">
        <v>28</v>
      </c>
      <c r="AN21" s="40">
        <v>29</v>
      </c>
      <c r="AO21" s="166">
        <v>30</v>
      </c>
    </row>
    <row r="22" spans="2:50" s="42" customFormat="1" ht="36.75" customHeight="1" thickBot="1">
      <c r="B22" s="1873" t="s">
        <v>37</v>
      </c>
      <c r="C22" s="1874"/>
      <c r="D22" s="1874"/>
      <c r="E22" s="1874"/>
      <c r="F22" s="1874"/>
      <c r="G22" s="1874"/>
      <c r="H22" s="1874"/>
      <c r="I22" s="1874"/>
      <c r="J22" s="1874"/>
      <c r="K22" s="1874"/>
      <c r="L22" s="1874"/>
      <c r="M22" s="1874"/>
      <c r="N22" s="1874"/>
      <c r="O22" s="1874"/>
      <c r="P22" s="1874"/>
      <c r="Q22" s="1874"/>
      <c r="R22" s="1874"/>
      <c r="S22" s="1874"/>
      <c r="T22" s="1874"/>
      <c r="U22" s="1874"/>
      <c r="V22" s="1874"/>
      <c r="W22" s="1874"/>
      <c r="X22" s="1874"/>
      <c r="Y22" s="1874"/>
      <c r="Z22" s="1874"/>
      <c r="AA22" s="1874"/>
      <c r="AB22" s="1874"/>
      <c r="AC22" s="1874"/>
      <c r="AD22" s="1874"/>
      <c r="AE22" s="1874"/>
      <c r="AF22" s="1874"/>
      <c r="AG22" s="1874"/>
      <c r="AH22" s="1874"/>
      <c r="AI22" s="1874"/>
      <c r="AJ22" s="1874"/>
      <c r="AK22" s="1874"/>
      <c r="AL22" s="1874"/>
      <c r="AM22" s="1874"/>
      <c r="AN22" s="1874"/>
      <c r="AO22" s="346"/>
      <c r="AP22" s="349"/>
      <c r="AQ22" s="41"/>
      <c r="AR22" s="41"/>
      <c r="AS22" s="41"/>
      <c r="AT22" s="41"/>
    </row>
    <row r="23" spans="2:50" s="6" customFormat="1" ht="35.25" customHeight="1" thickBot="1">
      <c r="B23" s="1873" t="s">
        <v>38</v>
      </c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4"/>
      <c r="AI23" s="1874"/>
      <c r="AJ23" s="1874"/>
      <c r="AK23" s="1874"/>
      <c r="AL23" s="1874"/>
      <c r="AM23" s="1874"/>
      <c r="AN23" s="1874"/>
      <c r="AO23" s="346"/>
      <c r="AP23" s="350"/>
      <c r="AQ23" s="43"/>
      <c r="AR23" s="43"/>
      <c r="AS23" s="43"/>
      <c r="AT23" s="43"/>
      <c r="AV23" s="5"/>
      <c r="AW23" s="5"/>
      <c r="AX23" s="5"/>
    </row>
    <row r="24" spans="2:50" s="199" customFormat="1" ht="96.6" customHeight="1">
      <c r="B24" s="187">
        <v>1</v>
      </c>
      <c r="C24" s="1878" t="s">
        <v>125</v>
      </c>
      <c r="D24" s="1879"/>
      <c r="E24" s="1880"/>
      <c r="F24" s="1881"/>
      <c r="G24" s="1882" t="s">
        <v>101</v>
      </c>
      <c r="H24" s="1883"/>
      <c r="I24" s="1883"/>
      <c r="J24" s="1883"/>
      <c r="K24" s="1883"/>
      <c r="L24" s="1883"/>
      <c r="M24" s="1883"/>
      <c r="N24" s="1884"/>
      <c r="O24" s="188">
        <v>2</v>
      </c>
      <c r="P24" s="189">
        <f>O24*30</f>
        <v>60</v>
      </c>
      <c r="Q24" s="190">
        <v>36</v>
      </c>
      <c r="R24" s="191">
        <v>24</v>
      </c>
      <c r="S24" s="191"/>
      <c r="T24" s="191">
        <v>12</v>
      </c>
      <c r="U24" s="191"/>
      <c r="V24" s="191"/>
      <c r="W24" s="191"/>
      <c r="X24" s="192"/>
      <c r="Y24" s="193">
        <v>24</v>
      </c>
      <c r="Z24" s="190"/>
      <c r="AA24" s="191">
        <v>1</v>
      </c>
      <c r="AB24" s="191">
        <v>1</v>
      </c>
      <c r="AC24" s="191"/>
      <c r="AD24" s="191"/>
      <c r="AE24" s="191"/>
      <c r="AF24" s="191"/>
      <c r="AG24" s="192"/>
      <c r="AH24" s="194">
        <f>SUM(AI24:AK24)</f>
        <v>2</v>
      </c>
      <c r="AI24" s="195">
        <v>1.3</v>
      </c>
      <c r="AJ24" s="195">
        <v>0.7</v>
      </c>
      <c r="AK24" s="192"/>
      <c r="AL24" s="196"/>
      <c r="AM24" s="197"/>
      <c r="AN24" s="197"/>
      <c r="AO24" s="198"/>
    </row>
    <row r="25" spans="2:50" s="199" customFormat="1" ht="84" customHeight="1">
      <c r="B25" s="200">
        <v>2</v>
      </c>
      <c r="C25" s="1868" t="s">
        <v>126</v>
      </c>
      <c r="D25" s="1869"/>
      <c r="E25" s="1870"/>
      <c r="F25" s="1871"/>
      <c r="G25" s="1863" t="s">
        <v>116</v>
      </c>
      <c r="H25" s="1866"/>
      <c r="I25" s="1866"/>
      <c r="J25" s="1866"/>
      <c r="K25" s="1866"/>
      <c r="L25" s="1866"/>
      <c r="M25" s="1866"/>
      <c r="N25" s="1867"/>
      <c r="O25" s="201">
        <v>1</v>
      </c>
      <c r="P25" s="202">
        <f>O25*30</f>
        <v>30</v>
      </c>
      <c r="Q25" s="201">
        <v>18</v>
      </c>
      <c r="R25" s="203">
        <v>12</v>
      </c>
      <c r="S25" s="204">
        <f>CEILING(R25/30*AR16,2)</f>
        <v>0</v>
      </c>
      <c r="T25" s="204">
        <v>6</v>
      </c>
      <c r="U25" s="204">
        <f t="shared" ref="U25" si="0">CEILING(T25/15*$AR$20,2)</f>
        <v>0</v>
      </c>
      <c r="V25" s="204"/>
      <c r="W25" s="204">
        <f t="shared" ref="W25" si="1">CEILING(V25/15*$AR$20,2)</f>
        <v>0</v>
      </c>
      <c r="X25" s="205"/>
      <c r="Y25" s="206">
        <f>P25-Q25</f>
        <v>12</v>
      </c>
      <c r="Z25" s="207"/>
      <c r="AA25" s="208">
        <v>0</v>
      </c>
      <c r="AB25" s="208">
        <v>0</v>
      </c>
      <c r="AC25" s="208"/>
      <c r="AD25" s="208"/>
      <c r="AE25" s="208"/>
      <c r="AF25" s="208"/>
      <c r="AG25" s="209"/>
      <c r="AH25" s="210">
        <f>AI25+AJ25+AK25</f>
        <v>1</v>
      </c>
      <c r="AI25" s="208">
        <v>0.7</v>
      </c>
      <c r="AJ25" s="208">
        <v>0.3</v>
      </c>
      <c r="AK25" s="209"/>
      <c r="AL25" s="211"/>
      <c r="AM25" s="212"/>
      <c r="AN25" s="212"/>
      <c r="AO25" s="213"/>
    </row>
    <row r="26" spans="2:50" s="199" customFormat="1" ht="62.45" customHeight="1">
      <c r="B26" s="200">
        <v>3</v>
      </c>
      <c r="C26" s="1861" t="s">
        <v>117</v>
      </c>
      <c r="D26" s="1861"/>
      <c r="E26" s="1861"/>
      <c r="F26" s="1872"/>
      <c r="G26" s="1863" t="s">
        <v>123</v>
      </c>
      <c r="H26" s="1866"/>
      <c r="I26" s="1866"/>
      <c r="J26" s="1866"/>
      <c r="K26" s="1866"/>
      <c r="L26" s="1866"/>
      <c r="M26" s="1866"/>
      <c r="N26" s="1867"/>
      <c r="O26" s="201">
        <v>2</v>
      </c>
      <c r="P26" s="202">
        <f>O26*30</f>
        <v>60</v>
      </c>
      <c r="Q26" s="201">
        <f>R26+T26+V26</f>
        <v>36</v>
      </c>
      <c r="R26" s="203">
        <v>18</v>
      </c>
      <c r="S26" s="204">
        <f>CEILING(R26/30*$AR$21,2)</f>
        <v>0</v>
      </c>
      <c r="T26" s="204">
        <v>18</v>
      </c>
      <c r="U26" s="204">
        <f>CEILING(T26/15*$AR$21,2)</f>
        <v>0</v>
      </c>
      <c r="V26" s="204"/>
      <c r="W26" s="204"/>
      <c r="X26" s="205"/>
      <c r="Y26" s="206">
        <f>P26-Q26</f>
        <v>24</v>
      </c>
      <c r="Z26" s="207"/>
      <c r="AA26" s="208">
        <v>1</v>
      </c>
      <c r="AB26" s="208">
        <v>1</v>
      </c>
      <c r="AC26" s="208"/>
      <c r="AD26" s="208"/>
      <c r="AE26" s="208"/>
      <c r="AF26" s="208"/>
      <c r="AG26" s="209">
        <v>1</v>
      </c>
      <c r="AH26" s="210">
        <f>AI26+AJ26+AK26</f>
        <v>2</v>
      </c>
      <c r="AI26" s="208">
        <v>1</v>
      </c>
      <c r="AJ26" s="208">
        <v>1</v>
      </c>
      <c r="AK26" s="209"/>
      <c r="AL26" s="210">
        <f>AM26+AN26+AO26</f>
        <v>0</v>
      </c>
      <c r="AM26" s="212"/>
      <c r="AN26" s="212"/>
      <c r="AO26" s="213"/>
    </row>
    <row r="27" spans="2:50" s="199" customFormat="1" ht="109.5" customHeight="1">
      <c r="B27" s="200">
        <v>4</v>
      </c>
      <c r="C27" s="1868" t="s">
        <v>141</v>
      </c>
      <c r="D27" s="1869"/>
      <c r="E27" s="1870"/>
      <c r="F27" s="1871"/>
      <c r="G27" s="1863" t="s">
        <v>118</v>
      </c>
      <c r="H27" s="1866"/>
      <c r="I27" s="1866"/>
      <c r="J27" s="1866"/>
      <c r="K27" s="1866"/>
      <c r="L27" s="1866"/>
      <c r="M27" s="1866"/>
      <c r="N27" s="1867"/>
      <c r="O27" s="201">
        <v>3</v>
      </c>
      <c r="P27" s="202">
        <f>O27*30</f>
        <v>90</v>
      </c>
      <c r="Q27" s="201">
        <f>R27+T27+V27</f>
        <v>72</v>
      </c>
      <c r="R27" s="203"/>
      <c r="S27" s="204">
        <f>CEILING(R27/30*$AR$21,2)</f>
        <v>0</v>
      </c>
      <c r="T27" s="204">
        <v>72</v>
      </c>
      <c r="U27" s="204">
        <f>CEILING(T27/15*$AR$21,2)</f>
        <v>0</v>
      </c>
      <c r="V27" s="204"/>
      <c r="W27" s="204"/>
      <c r="X27" s="205"/>
      <c r="Y27" s="206">
        <f>P27-Q27</f>
        <v>18</v>
      </c>
      <c r="Z27" s="207"/>
      <c r="AA27" s="208">
        <v>2</v>
      </c>
      <c r="AB27" s="208">
        <v>2</v>
      </c>
      <c r="AC27" s="208"/>
      <c r="AD27" s="208"/>
      <c r="AE27" s="208"/>
      <c r="AF27" s="208"/>
      <c r="AG27" s="209">
        <v>1</v>
      </c>
      <c r="AH27" s="210">
        <f>AI27+AJ27+AK27</f>
        <v>2</v>
      </c>
      <c r="AI27" s="208"/>
      <c r="AJ27" s="208">
        <v>2</v>
      </c>
      <c r="AK27" s="209"/>
      <c r="AL27" s="210">
        <f>AM27+AN27+AO27</f>
        <v>2</v>
      </c>
      <c r="AM27" s="208"/>
      <c r="AN27" s="208">
        <v>2</v>
      </c>
      <c r="AO27" s="213"/>
    </row>
    <row r="28" spans="2:50" s="199" customFormat="1" ht="88.5" customHeight="1" thickBot="1">
      <c r="B28" s="200">
        <v>5</v>
      </c>
      <c r="C28" s="1868" t="s">
        <v>142</v>
      </c>
      <c r="D28" s="1869"/>
      <c r="E28" s="1870"/>
      <c r="F28" s="1871"/>
      <c r="G28" s="1863" t="s">
        <v>119</v>
      </c>
      <c r="H28" s="1866"/>
      <c r="I28" s="1866"/>
      <c r="J28" s="1866"/>
      <c r="K28" s="1866"/>
      <c r="L28" s="1866"/>
      <c r="M28" s="1866"/>
      <c r="N28" s="1867"/>
      <c r="O28" s="201">
        <v>3</v>
      </c>
      <c r="P28" s="202">
        <f>O28*30</f>
        <v>90</v>
      </c>
      <c r="Q28" s="201">
        <f>R28+T28+V28</f>
        <v>54</v>
      </c>
      <c r="R28" s="203">
        <v>18</v>
      </c>
      <c r="S28" s="204">
        <f>CEILING(R28/30*$AR$21,2)</f>
        <v>0</v>
      </c>
      <c r="T28" s="204">
        <v>36</v>
      </c>
      <c r="U28" s="204">
        <f>CEILING(T28/15*$AR$21,2)</f>
        <v>0</v>
      </c>
      <c r="V28" s="204"/>
      <c r="W28" s="204"/>
      <c r="X28" s="205"/>
      <c r="Y28" s="206">
        <f>P28-Q28</f>
        <v>36</v>
      </c>
      <c r="Z28" s="207"/>
      <c r="AA28" s="208">
        <v>2</v>
      </c>
      <c r="AB28" s="208">
        <v>2</v>
      </c>
      <c r="AC28" s="208"/>
      <c r="AD28" s="208"/>
      <c r="AE28" s="208"/>
      <c r="AF28" s="208"/>
      <c r="AG28" s="209"/>
      <c r="AH28" s="210">
        <f>AI28+AJ28+AK28</f>
        <v>0</v>
      </c>
      <c r="AI28" s="208"/>
      <c r="AJ28" s="208"/>
      <c r="AK28" s="209"/>
      <c r="AL28" s="210">
        <f>AM28+AN28+AO28</f>
        <v>3</v>
      </c>
      <c r="AM28" s="208">
        <v>1</v>
      </c>
      <c r="AN28" s="208">
        <v>2</v>
      </c>
      <c r="AO28" s="213"/>
    </row>
    <row r="29" spans="2:50" s="228" customFormat="1" ht="39.950000000000003" customHeight="1" thickBot="1">
      <c r="B29" s="214"/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215">
        <f t="shared" ref="O29:Y29" si="2">SUM(O24:O28)</f>
        <v>11</v>
      </c>
      <c r="P29" s="216">
        <f t="shared" si="2"/>
        <v>330</v>
      </c>
      <c r="Q29" s="215">
        <f t="shared" si="2"/>
        <v>216</v>
      </c>
      <c r="R29" s="217">
        <f t="shared" si="2"/>
        <v>72</v>
      </c>
      <c r="S29" s="217">
        <f t="shared" si="2"/>
        <v>0</v>
      </c>
      <c r="T29" s="217">
        <f t="shared" si="2"/>
        <v>144</v>
      </c>
      <c r="U29" s="217">
        <f t="shared" si="2"/>
        <v>0</v>
      </c>
      <c r="V29" s="217">
        <f t="shared" si="2"/>
        <v>0</v>
      </c>
      <c r="W29" s="217">
        <f t="shared" si="2"/>
        <v>0</v>
      </c>
      <c r="X29" s="218">
        <f t="shared" si="2"/>
        <v>0</v>
      </c>
      <c r="Y29" s="219">
        <f t="shared" si="2"/>
        <v>114</v>
      </c>
      <c r="Z29" s="220"/>
      <c r="AA29" s="221">
        <v>4</v>
      </c>
      <c r="AB29" s="221">
        <v>4</v>
      </c>
      <c r="AC29" s="221"/>
      <c r="AD29" s="221">
        <f t="shared" ref="AD29:AO29" si="3">SUM(AD24:AD28)</f>
        <v>0</v>
      </c>
      <c r="AE29" s="221">
        <f t="shared" si="3"/>
        <v>0</v>
      </c>
      <c r="AF29" s="221">
        <f t="shared" si="3"/>
        <v>0</v>
      </c>
      <c r="AG29" s="222">
        <f t="shared" si="3"/>
        <v>2</v>
      </c>
      <c r="AH29" s="223">
        <f t="shared" si="3"/>
        <v>7</v>
      </c>
      <c r="AI29" s="221">
        <f t="shared" si="3"/>
        <v>3</v>
      </c>
      <c r="AJ29" s="221">
        <f t="shared" si="3"/>
        <v>4</v>
      </c>
      <c r="AK29" s="222">
        <f t="shared" si="3"/>
        <v>0</v>
      </c>
      <c r="AL29" s="223">
        <f t="shared" si="3"/>
        <v>5</v>
      </c>
      <c r="AM29" s="221">
        <f t="shared" si="3"/>
        <v>1</v>
      </c>
      <c r="AN29" s="221">
        <f t="shared" si="3"/>
        <v>4</v>
      </c>
      <c r="AO29" s="222">
        <f t="shared" si="3"/>
        <v>0</v>
      </c>
      <c r="AP29" s="224"/>
      <c r="AQ29" s="225"/>
      <c r="AR29" s="226"/>
      <c r="AS29" s="227"/>
      <c r="AT29" s="227"/>
    </row>
    <row r="30" spans="2:50" s="228" customFormat="1" ht="35.25" customHeight="1" thickBot="1">
      <c r="B30" s="229"/>
      <c r="C30" s="1873" t="s">
        <v>39</v>
      </c>
      <c r="D30" s="1874"/>
      <c r="E30" s="1874"/>
      <c r="F30" s="1874"/>
      <c r="G30" s="1874"/>
      <c r="H30" s="1874"/>
      <c r="I30" s="1874"/>
      <c r="J30" s="1874"/>
      <c r="K30" s="1874"/>
      <c r="L30" s="1874"/>
      <c r="M30" s="1874"/>
      <c r="N30" s="1874"/>
      <c r="O30" s="1874"/>
      <c r="P30" s="1874"/>
      <c r="Q30" s="1874"/>
      <c r="R30" s="1874"/>
      <c r="S30" s="1874"/>
      <c r="T30" s="1874"/>
      <c r="U30" s="1874"/>
      <c r="V30" s="1874"/>
      <c r="W30" s="1874"/>
      <c r="X30" s="1874"/>
      <c r="Y30" s="1874"/>
      <c r="Z30" s="1874"/>
      <c r="AA30" s="1874"/>
      <c r="AB30" s="1874"/>
      <c r="AC30" s="1874"/>
      <c r="AD30" s="1874"/>
      <c r="AE30" s="1874"/>
      <c r="AF30" s="1874"/>
      <c r="AG30" s="1874"/>
      <c r="AH30" s="1874"/>
      <c r="AI30" s="1874"/>
      <c r="AJ30" s="1874"/>
      <c r="AK30" s="1874"/>
      <c r="AL30" s="1874"/>
      <c r="AM30" s="1874"/>
      <c r="AN30" s="1874"/>
      <c r="AO30" s="1875"/>
      <c r="AP30" s="230"/>
      <c r="AR30" s="231"/>
      <c r="AS30" s="227"/>
      <c r="AT30" s="227"/>
    </row>
    <row r="31" spans="2:50" s="199" customFormat="1" ht="96.6" customHeight="1">
      <c r="B31" s="187">
        <v>6</v>
      </c>
      <c r="C31" s="1910" t="s">
        <v>127</v>
      </c>
      <c r="D31" s="1911"/>
      <c r="E31" s="1911"/>
      <c r="F31" s="1912"/>
      <c r="G31" s="1913" t="s">
        <v>101</v>
      </c>
      <c r="H31" s="1914"/>
      <c r="I31" s="1914"/>
      <c r="J31" s="1914"/>
      <c r="K31" s="1914"/>
      <c r="L31" s="1914"/>
      <c r="M31" s="1914"/>
      <c r="N31" s="1915"/>
      <c r="O31" s="290">
        <v>8</v>
      </c>
      <c r="P31" s="291">
        <v>240</v>
      </c>
      <c r="Q31" s="241">
        <v>108</v>
      </c>
      <c r="R31" s="242">
        <v>54</v>
      </c>
      <c r="S31" s="242"/>
      <c r="T31" s="242">
        <v>36</v>
      </c>
      <c r="U31" s="242"/>
      <c r="V31" s="242">
        <v>18</v>
      </c>
      <c r="W31" s="243"/>
      <c r="X31" s="244"/>
      <c r="Y31" s="245">
        <v>132</v>
      </c>
      <c r="Z31" s="292">
        <v>1</v>
      </c>
      <c r="AA31" s="291"/>
      <c r="AB31" s="291"/>
      <c r="AC31" s="293"/>
      <c r="AD31" s="233"/>
      <c r="AE31" s="233"/>
      <c r="AF31" s="233"/>
      <c r="AG31" s="279"/>
      <c r="AH31" s="232">
        <v>6</v>
      </c>
      <c r="AI31" s="233">
        <v>3</v>
      </c>
      <c r="AJ31" s="233">
        <v>2</v>
      </c>
      <c r="AK31" s="234">
        <v>1</v>
      </c>
      <c r="AL31" s="235">
        <f>SUM(AM31:AO31)</f>
        <v>0</v>
      </c>
      <c r="AM31" s="236"/>
      <c r="AN31" s="236"/>
      <c r="AO31" s="237"/>
    </row>
    <row r="32" spans="2:50" s="199" customFormat="1" ht="78" customHeight="1">
      <c r="B32" s="238">
        <v>7</v>
      </c>
      <c r="C32" s="1860" t="s">
        <v>128</v>
      </c>
      <c r="D32" s="1861"/>
      <c r="E32" s="1861"/>
      <c r="F32" s="1862"/>
      <c r="G32" s="1863" t="s">
        <v>101</v>
      </c>
      <c r="H32" s="1864"/>
      <c r="I32" s="1864"/>
      <c r="J32" s="1864"/>
      <c r="K32" s="1864"/>
      <c r="L32" s="1864"/>
      <c r="M32" s="1864"/>
      <c r="N32" s="1865"/>
      <c r="O32" s="239">
        <v>3</v>
      </c>
      <c r="P32" s="240">
        <v>90</v>
      </c>
      <c r="Q32" s="241">
        <v>45</v>
      </c>
      <c r="R32" s="242">
        <v>36</v>
      </c>
      <c r="S32" s="242"/>
      <c r="T32" s="242"/>
      <c r="U32" s="242"/>
      <c r="V32" s="242">
        <v>9</v>
      </c>
      <c r="W32" s="243"/>
      <c r="X32" s="244"/>
      <c r="Y32" s="245">
        <v>45</v>
      </c>
      <c r="Z32" s="246"/>
      <c r="AA32" s="240">
        <v>1</v>
      </c>
      <c r="AB32" s="240">
        <v>1</v>
      </c>
      <c r="AC32" s="247"/>
      <c r="AD32" s="208"/>
      <c r="AE32" s="208"/>
      <c r="AF32" s="208"/>
      <c r="AG32" s="209"/>
      <c r="AH32" s="232">
        <v>2.5</v>
      </c>
      <c r="AI32" s="233">
        <v>2</v>
      </c>
      <c r="AJ32" s="233"/>
      <c r="AK32" s="234">
        <v>0.5</v>
      </c>
      <c r="AL32" s="235">
        <f t="shared" ref="AL32:AL33" si="4">SUM(AM32:AO32)</f>
        <v>0</v>
      </c>
      <c r="AM32" s="236"/>
      <c r="AN32" s="236"/>
      <c r="AO32" s="237"/>
    </row>
    <row r="33" spans="2:50" s="199" customFormat="1" ht="65.45" customHeight="1">
      <c r="B33" s="238">
        <v>8</v>
      </c>
      <c r="C33" s="1860" t="s">
        <v>129</v>
      </c>
      <c r="D33" s="1861"/>
      <c r="E33" s="1861"/>
      <c r="F33" s="1862"/>
      <c r="G33" s="1863" t="s">
        <v>101</v>
      </c>
      <c r="H33" s="1864"/>
      <c r="I33" s="1864"/>
      <c r="J33" s="1864"/>
      <c r="K33" s="1864"/>
      <c r="L33" s="1864"/>
      <c r="M33" s="1864"/>
      <c r="N33" s="1865"/>
      <c r="O33" s="239">
        <v>5.5</v>
      </c>
      <c r="P33" s="240">
        <v>165</v>
      </c>
      <c r="Q33" s="241">
        <v>72</v>
      </c>
      <c r="R33" s="242">
        <v>36</v>
      </c>
      <c r="S33" s="242"/>
      <c r="T33" s="242">
        <v>18</v>
      </c>
      <c r="U33" s="242"/>
      <c r="V33" s="242">
        <v>18</v>
      </c>
      <c r="W33" s="243"/>
      <c r="X33" s="244"/>
      <c r="Y33" s="245">
        <v>93</v>
      </c>
      <c r="Z33" s="246">
        <v>1</v>
      </c>
      <c r="AA33" s="240"/>
      <c r="AB33" s="240"/>
      <c r="AC33" s="247"/>
      <c r="AD33" s="208"/>
      <c r="AE33" s="208"/>
      <c r="AF33" s="208"/>
      <c r="AG33" s="209"/>
      <c r="AH33" s="232">
        <v>4</v>
      </c>
      <c r="AI33" s="233">
        <v>2</v>
      </c>
      <c r="AJ33" s="233">
        <v>1</v>
      </c>
      <c r="AK33" s="234">
        <v>1</v>
      </c>
      <c r="AL33" s="235">
        <f t="shared" si="4"/>
        <v>0</v>
      </c>
      <c r="AM33" s="236"/>
      <c r="AN33" s="236"/>
      <c r="AO33" s="237"/>
    </row>
    <row r="34" spans="2:50" s="199" customFormat="1" ht="82.5" customHeight="1">
      <c r="B34" s="238">
        <v>9</v>
      </c>
      <c r="C34" s="1860" t="s">
        <v>130</v>
      </c>
      <c r="D34" s="1861"/>
      <c r="E34" s="1861"/>
      <c r="F34" s="1862"/>
      <c r="G34" s="1863" t="s">
        <v>101</v>
      </c>
      <c r="H34" s="1864"/>
      <c r="I34" s="1864"/>
      <c r="J34" s="1864"/>
      <c r="K34" s="1864"/>
      <c r="L34" s="1864"/>
      <c r="M34" s="1864"/>
      <c r="N34" s="1865"/>
      <c r="O34" s="239">
        <v>1.5</v>
      </c>
      <c r="P34" s="240">
        <v>45</v>
      </c>
      <c r="Q34" s="241"/>
      <c r="R34" s="242"/>
      <c r="S34" s="242"/>
      <c r="T34" s="242"/>
      <c r="U34" s="242"/>
      <c r="V34" s="242"/>
      <c r="W34" s="243"/>
      <c r="X34" s="244"/>
      <c r="Y34" s="245">
        <v>45</v>
      </c>
      <c r="Z34" s="246"/>
      <c r="AA34" s="240">
        <v>1</v>
      </c>
      <c r="AB34" s="240"/>
      <c r="AC34" s="247">
        <v>1</v>
      </c>
      <c r="AD34" s="208"/>
      <c r="AE34" s="208"/>
      <c r="AF34" s="208"/>
      <c r="AG34" s="209"/>
      <c r="AH34" s="232"/>
      <c r="AI34" s="233"/>
      <c r="AJ34" s="233"/>
      <c r="AK34" s="234"/>
      <c r="AL34" s="235"/>
      <c r="AM34" s="236"/>
      <c r="AN34" s="236"/>
      <c r="AO34" s="237"/>
    </row>
    <row r="35" spans="2:50" s="199" customFormat="1" ht="57" customHeight="1" thickBot="1">
      <c r="B35" s="238">
        <v>10</v>
      </c>
      <c r="C35" s="1860" t="s">
        <v>131</v>
      </c>
      <c r="D35" s="1861"/>
      <c r="E35" s="1861"/>
      <c r="F35" s="1862"/>
      <c r="G35" s="1863" t="s">
        <v>101</v>
      </c>
      <c r="H35" s="1864"/>
      <c r="I35" s="1864"/>
      <c r="J35" s="1864"/>
      <c r="K35" s="1864"/>
      <c r="L35" s="1864"/>
      <c r="M35" s="1864"/>
      <c r="N35" s="1865"/>
      <c r="O35" s="239">
        <v>3.5</v>
      </c>
      <c r="P35" s="240">
        <v>105</v>
      </c>
      <c r="Q35" s="241">
        <v>54</v>
      </c>
      <c r="R35" s="242">
        <v>36</v>
      </c>
      <c r="S35" s="242"/>
      <c r="T35" s="242">
        <v>18</v>
      </c>
      <c r="U35" s="242"/>
      <c r="V35" s="242"/>
      <c r="W35" s="243"/>
      <c r="X35" s="244"/>
      <c r="Y35" s="248">
        <v>51</v>
      </c>
      <c r="Z35" s="246">
        <v>1</v>
      </c>
      <c r="AA35" s="240"/>
      <c r="AB35" s="240"/>
      <c r="AC35" s="247"/>
      <c r="AD35" s="249"/>
      <c r="AE35" s="208">
        <v>1</v>
      </c>
      <c r="AF35" s="208"/>
      <c r="AG35" s="209"/>
      <c r="AH35" s="232">
        <v>3</v>
      </c>
      <c r="AI35" s="233">
        <v>2</v>
      </c>
      <c r="AJ35" s="233">
        <v>1</v>
      </c>
      <c r="AK35" s="234"/>
      <c r="AL35" s="235"/>
      <c r="AM35" s="236"/>
      <c r="AN35" s="236"/>
      <c r="AO35" s="237"/>
    </row>
    <row r="36" spans="2:50" s="199" customFormat="1" ht="39.950000000000003" customHeight="1" thickBot="1"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215">
        <f t="shared" ref="O36:Y36" si="5">SUM(O31:O35)</f>
        <v>21.5</v>
      </c>
      <c r="P36" s="216">
        <f t="shared" si="5"/>
        <v>645</v>
      </c>
      <c r="Q36" s="215">
        <f t="shared" si="5"/>
        <v>279</v>
      </c>
      <c r="R36" s="217">
        <f t="shared" si="5"/>
        <v>162</v>
      </c>
      <c r="S36" s="217">
        <f t="shared" si="5"/>
        <v>0</v>
      </c>
      <c r="T36" s="217">
        <f t="shared" si="5"/>
        <v>72</v>
      </c>
      <c r="U36" s="217">
        <f t="shared" si="5"/>
        <v>0</v>
      </c>
      <c r="V36" s="217">
        <f t="shared" si="5"/>
        <v>45</v>
      </c>
      <c r="W36" s="217">
        <f t="shared" si="5"/>
        <v>0</v>
      </c>
      <c r="X36" s="218">
        <f t="shared" si="5"/>
        <v>0</v>
      </c>
      <c r="Y36" s="250">
        <f t="shared" si="5"/>
        <v>366</v>
      </c>
      <c r="Z36" s="223">
        <v>3</v>
      </c>
      <c r="AA36" s="221">
        <v>2</v>
      </c>
      <c r="AB36" s="221">
        <v>1</v>
      </c>
      <c r="AC36" s="221">
        <v>1</v>
      </c>
      <c r="AD36" s="221"/>
      <c r="AE36" s="221">
        <v>1</v>
      </c>
      <c r="AF36" s="221"/>
      <c r="AG36" s="251"/>
      <c r="AH36" s="220">
        <f t="shared" ref="AH36:AO36" si="6">SUM(AH31:AH35)</f>
        <v>15.5</v>
      </c>
      <c r="AI36" s="221">
        <f t="shared" si="6"/>
        <v>9</v>
      </c>
      <c r="AJ36" s="221">
        <f t="shared" si="6"/>
        <v>4</v>
      </c>
      <c r="AK36" s="222">
        <f t="shared" si="6"/>
        <v>2.5</v>
      </c>
      <c r="AL36" s="223">
        <f t="shared" si="6"/>
        <v>0</v>
      </c>
      <c r="AM36" s="221">
        <f t="shared" si="6"/>
        <v>0</v>
      </c>
      <c r="AN36" s="221">
        <f t="shared" si="6"/>
        <v>0</v>
      </c>
      <c r="AO36" s="222">
        <f t="shared" si="6"/>
        <v>0</v>
      </c>
    </row>
    <row r="37" spans="2:50" s="199" customFormat="1" ht="34.5" customHeight="1" thickBot="1">
      <c r="B37" s="1840" t="s">
        <v>40</v>
      </c>
      <c r="C37" s="1841"/>
      <c r="D37" s="1841"/>
      <c r="E37" s="1841"/>
      <c r="F37" s="1841"/>
      <c r="G37" s="1841"/>
      <c r="H37" s="1841"/>
      <c r="I37" s="1841"/>
      <c r="J37" s="1841"/>
      <c r="K37" s="1841"/>
      <c r="L37" s="1841"/>
      <c r="M37" s="1841"/>
      <c r="N37" s="1841"/>
      <c r="O37" s="1842"/>
      <c r="P37" s="1842"/>
      <c r="Q37" s="1842"/>
      <c r="R37" s="1842"/>
      <c r="S37" s="1842"/>
      <c r="T37" s="1842"/>
      <c r="U37" s="1842"/>
      <c r="V37" s="1842"/>
      <c r="W37" s="1842"/>
      <c r="X37" s="1842"/>
      <c r="Y37" s="1842"/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1843"/>
      <c r="AM37" s="1843"/>
      <c r="AN37" s="1843"/>
      <c r="AO37" s="1844"/>
    </row>
    <row r="38" spans="2:50" s="199" customFormat="1" ht="98.45" customHeight="1" thickBot="1">
      <c r="B38" s="252">
        <v>11</v>
      </c>
      <c r="C38" s="1823" t="s">
        <v>143</v>
      </c>
      <c r="D38" s="1824"/>
      <c r="E38" s="1824"/>
      <c r="F38" s="1825"/>
      <c r="G38" s="1826" t="s">
        <v>101</v>
      </c>
      <c r="H38" s="1827"/>
      <c r="I38" s="1827"/>
      <c r="J38" s="1827"/>
      <c r="K38" s="1827"/>
      <c r="L38" s="1827"/>
      <c r="M38" s="1827"/>
      <c r="N38" s="1828"/>
      <c r="O38" s="417">
        <v>2</v>
      </c>
      <c r="P38" s="418">
        <f>O38*30</f>
        <v>60</v>
      </c>
      <c r="Q38" s="418">
        <f>R38+T38+V38</f>
        <v>27</v>
      </c>
      <c r="R38" s="418">
        <v>9</v>
      </c>
      <c r="S38" s="418"/>
      <c r="T38" s="418">
        <v>18</v>
      </c>
      <c r="U38" s="418"/>
      <c r="V38" s="418"/>
      <c r="W38" s="419"/>
      <c r="X38" s="419"/>
      <c r="Y38" s="420">
        <f>P38-Q38</f>
        <v>33</v>
      </c>
      <c r="Z38" s="421"/>
      <c r="AA38" s="422">
        <v>1</v>
      </c>
      <c r="AB38" s="422"/>
      <c r="AC38" s="423"/>
      <c r="AD38" s="424"/>
      <c r="AE38" s="422"/>
      <c r="AF38" s="422"/>
      <c r="AG38" s="423"/>
      <c r="AH38" s="421">
        <f>SUM(AI38:AK38)</f>
        <v>1.5</v>
      </c>
      <c r="AI38" s="422">
        <v>0.5</v>
      </c>
      <c r="AJ38" s="422">
        <v>1</v>
      </c>
      <c r="AK38" s="425"/>
      <c r="AL38" s="426"/>
      <c r="AM38" s="427"/>
      <c r="AN38" s="427"/>
      <c r="AO38" s="428"/>
    </row>
    <row r="39" spans="2:50" s="199" customFormat="1" ht="123" customHeight="1" thickBot="1">
      <c r="B39" s="252">
        <v>12</v>
      </c>
      <c r="C39" s="1823" t="s">
        <v>144</v>
      </c>
      <c r="D39" s="1824"/>
      <c r="E39" s="1824"/>
      <c r="F39" s="1825"/>
      <c r="G39" s="1826" t="s">
        <v>101</v>
      </c>
      <c r="H39" s="1827"/>
      <c r="I39" s="1827"/>
      <c r="J39" s="1827"/>
      <c r="K39" s="1827"/>
      <c r="L39" s="1827"/>
      <c r="M39" s="1827"/>
      <c r="N39" s="1828"/>
      <c r="O39" s="429">
        <v>2</v>
      </c>
      <c r="P39" s="430">
        <f>O39*30</f>
        <v>60</v>
      </c>
      <c r="Q39" s="430">
        <f>R39+T39+V39</f>
        <v>18</v>
      </c>
      <c r="R39" s="430"/>
      <c r="S39" s="430"/>
      <c r="T39" s="430">
        <v>18</v>
      </c>
      <c r="U39" s="430"/>
      <c r="V39" s="430"/>
      <c r="W39" s="431"/>
      <c r="X39" s="431"/>
      <c r="Y39" s="432">
        <f>P39-Q39</f>
        <v>42</v>
      </c>
      <c r="Z39" s="433"/>
      <c r="AA39" s="434"/>
      <c r="AB39" s="434"/>
      <c r="AC39" s="435"/>
      <c r="AD39" s="433"/>
      <c r="AE39" s="434"/>
      <c r="AF39" s="434"/>
      <c r="AG39" s="435">
        <v>2</v>
      </c>
      <c r="AH39" s="433"/>
      <c r="AI39" s="434"/>
      <c r="AJ39" s="434"/>
      <c r="AK39" s="436"/>
      <c r="AL39" s="437">
        <f>SUM(AM39:AO39)</f>
        <v>1</v>
      </c>
      <c r="AM39" s="434"/>
      <c r="AN39" s="434">
        <v>1</v>
      </c>
      <c r="AO39" s="435">
        <v>0</v>
      </c>
    </row>
    <row r="40" spans="2:50" s="199" customFormat="1" ht="39.950000000000003" customHeight="1" thickBot="1">
      <c r="B40" s="1876" t="s">
        <v>41</v>
      </c>
      <c r="C40" s="1877"/>
      <c r="D40" s="1877"/>
      <c r="E40" s="1877"/>
      <c r="F40" s="1877"/>
      <c r="G40" s="1877"/>
      <c r="H40" s="1877"/>
      <c r="I40" s="1877"/>
      <c r="J40" s="1877"/>
      <c r="K40" s="1877"/>
      <c r="L40" s="1877"/>
      <c r="M40" s="1877"/>
      <c r="N40" s="1877"/>
      <c r="O40" s="254">
        <f>SUM(O38:O39)</f>
        <v>4</v>
      </c>
      <c r="P40" s="255">
        <f>SUM(P38:P39)</f>
        <v>120</v>
      </c>
      <c r="Q40" s="254">
        <f>SUM(Q38:Q39)</f>
        <v>45</v>
      </c>
      <c r="R40" s="256">
        <f>SUM(R38:R38)</f>
        <v>9</v>
      </c>
      <c r="S40" s="256">
        <f>SUM(S38:S38)</f>
        <v>0</v>
      </c>
      <c r="T40" s="256">
        <f>SUM(T38:T39)</f>
        <v>36</v>
      </c>
      <c r="U40" s="256">
        <f>SUM(U38:U38)</f>
        <v>0</v>
      </c>
      <c r="V40" s="256">
        <f>SUM(V38:V38)</f>
        <v>0</v>
      </c>
      <c r="W40" s="256">
        <f>SUM(W38:W38)</f>
        <v>0</v>
      </c>
      <c r="X40" s="257">
        <f>SUM(X38:X38)</f>
        <v>0</v>
      </c>
      <c r="Y40" s="258">
        <f>SUM(Y38:Y39)</f>
        <v>75</v>
      </c>
      <c r="Z40" s="259"/>
      <c r="AA40" s="260">
        <v>1</v>
      </c>
      <c r="AB40" s="260"/>
      <c r="AC40" s="260"/>
      <c r="AD40" s="260"/>
      <c r="AE40" s="260"/>
      <c r="AF40" s="260"/>
      <c r="AG40" s="261">
        <v>1</v>
      </c>
      <c r="AH40" s="220">
        <f t="shared" ref="AH40:AN40" si="7">SUM(AH38:AH38)</f>
        <v>1.5</v>
      </c>
      <c r="AI40" s="262">
        <f t="shared" si="7"/>
        <v>0.5</v>
      </c>
      <c r="AJ40" s="251">
        <f t="shared" si="7"/>
        <v>1</v>
      </c>
      <c r="AK40" s="222">
        <f t="shared" si="7"/>
        <v>0</v>
      </c>
      <c r="AL40" s="220">
        <v>1</v>
      </c>
      <c r="AM40" s="262">
        <f t="shared" si="7"/>
        <v>0</v>
      </c>
      <c r="AN40" s="251">
        <f t="shared" si="7"/>
        <v>0</v>
      </c>
      <c r="AO40" s="222"/>
    </row>
    <row r="41" spans="2:50" s="267" customFormat="1" ht="39.950000000000003" customHeight="1" thickBot="1">
      <c r="B41" s="1831" t="s">
        <v>42</v>
      </c>
      <c r="C41" s="1832"/>
      <c r="D41" s="1832"/>
      <c r="E41" s="1832"/>
      <c r="F41" s="1832"/>
      <c r="G41" s="1832"/>
      <c r="H41" s="1832"/>
      <c r="I41" s="1832"/>
      <c r="J41" s="1832"/>
      <c r="K41" s="1832"/>
      <c r="L41" s="1832"/>
      <c r="M41" s="1832"/>
      <c r="N41" s="1833"/>
      <c r="O41" s="438">
        <f>O40+O36+O29</f>
        <v>36.5</v>
      </c>
      <c r="P41" s="439">
        <f>P40+P36+P29</f>
        <v>1095</v>
      </c>
      <c r="Q41" s="440">
        <f>Q40+Q36+Q29</f>
        <v>540</v>
      </c>
      <c r="R41" s="441">
        <f>R40+R36+R29</f>
        <v>243</v>
      </c>
      <c r="S41" s="441">
        <f>S40+S36+S29</f>
        <v>0</v>
      </c>
      <c r="T41" s="441">
        <f>SUM(T40,T36,T29)</f>
        <v>252</v>
      </c>
      <c r="U41" s="441">
        <f t="shared" ref="U41:Z41" si="8">U40+U36+U29</f>
        <v>0</v>
      </c>
      <c r="V41" s="441">
        <f t="shared" si="8"/>
        <v>45</v>
      </c>
      <c r="W41" s="441">
        <f t="shared" si="8"/>
        <v>0</v>
      </c>
      <c r="X41" s="442">
        <f t="shared" si="8"/>
        <v>0</v>
      </c>
      <c r="Y41" s="443">
        <f t="shared" si="8"/>
        <v>555</v>
      </c>
      <c r="Z41" s="440">
        <f t="shared" si="8"/>
        <v>3</v>
      </c>
      <c r="AA41" s="441">
        <f>SUM(AA40,AA36,AA29)</f>
        <v>7</v>
      </c>
      <c r="AB41" s="441">
        <f>SUM(AB29,AB36,AB40)</f>
        <v>5</v>
      </c>
      <c r="AC41" s="441">
        <f t="shared" ref="AC41:AO41" si="9">AC40+AC36+AC29</f>
        <v>1</v>
      </c>
      <c r="AD41" s="441">
        <f t="shared" si="9"/>
        <v>0</v>
      </c>
      <c r="AE41" s="441">
        <f t="shared" si="9"/>
        <v>1</v>
      </c>
      <c r="AF41" s="441">
        <f t="shared" si="9"/>
        <v>0</v>
      </c>
      <c r="AG41" s="442">
        <f t="shared" si="9"/>
        <v>3</v>
      </c>
      <c r="AH41" s="444">
        <f t="shared" si="9"/>
        <v>24</v>
      </c>
      <c r="AI41" s="221">
        <f t="shared" si="9"/>
        <v>12.5</v>
      </c>
      <c r="AJ41" s="441">
        <f t="shared" si="9"/>
        <v>9</v>
      </c>
      <c r="AK41" s="439">
        <f t="shared" si="9"/>
        <v>2.5</v>
      </c>
      <c r="AL41" s="440">
        <f t="shared" si="9"/>
        <v>6</v>
      </c>
      <c r="AM41" s="441">
        <f t="shared" si="9"/>
        <v>1</v>
      </c>
      <c r="AN41" s="441">
        <v>5</v>
      </c>
      <c r="AO41" s="442">
        <f t="shared" si="9"/>
        <v>0</v>
      </c>
      <c r="AP41" s="263"/>
      <c r="AQ41" s="263"/>
      <c r="AR41" s="263"/>
      <c r="AS41" s="263"/>
      <c r="AT41" s="263"/>
      <c r="AU41" s="264"/>
      <c r="AV41" s="265"/>
      <c r="AW41" s="266"/>
      <c r="AX41" s="266"/>
    </row>
    <row r="42" spans="2:50" s="269" customFormat="1" ht="31.5" customHeight="1" thickBot="1">
      <c r="B42" s="1846" t="s">
        <v>43</v>
      </c>
      <c r="C42" s="1847"/>
      <c r="D42" s="1847"/>
      <c r="E42" s="1847"/>
      <c r="F42" s="1847"/>
      <c r="G42" s="1847"/>
      <c r="H42" s="1847"/>
      <c r="I42" s="1847"/>
      <c r="J42" s="1847"/>
      <c r="K42" s="1847"/>
      <c r="L42" s="1847"/>
      <c r="M42" s="1847"/>
      <c r="N42" s="1847"/>
      <c r="O42" s="1848"/>
      <c r="P42" s="1848"/>
      <c r="Q42" s="1848"/>
      <c r="R42" s="1848"/>
      <c r="S42" s="1848"/>
      <c r="T42" s="1848"/>
      <c r="U42" s="1848"/>
      <c r="V42" s="1848"/>
      <c r="W42" s="1848"/>
      <c r="X42" s="1848"/>
      <c r="Y42" s="1848"/>
      <c r="Z42" s="1848"/>
      <c r="AA42" s="1848"/>
      <c r="AB42" s="1848"/>
      <c r="AC42" s="1848"/>
      <c r="AD42" s="1848"/>
      <c r="AE42" s="1848"/>
      <c r="AF42" s="1848"/>
      <c r="AG42" s="1848"/>
      <c r="AH42" s="1848"/>
      <c r="AI42" s="1848"/>
      <c r="AJ42" s="1848"/>
      <c r="AK42" s="1848"/>
      <c r="AL42" s="1848"/>
      <c r="AM42" s="1848"/>
      <c r="AN42" s="1848"/>
      <c r="AO42" s="1849"/>
      <c r="AP42" s="268"/>
      <c r="AQ42" s="268"/>
      <c r="AR42" s="268"/>
      <c r="AS42" s="268"/>
      <c r="AT42" s="268"/>
      <c r="AV42" s="265"/>
      <c r="AW42" s="270"/>
      <c r="AX42" s="270"/>
    </row>
    <row r="43" spans="2:50" s="272" customFormat="1" ht="36.75" customHeight="1" thickBot="1">
      <c r="B43" s="1873" t="s">
        <v>161</v>
      </c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4"/>
      <c r="AI43" s="1874"/>
      <c r="AJ43" s="1874"/>
      <c r="AK43" s="1874"/>
      <c r="AL43" s="1874"/>
      <c r="AM43" s="1874"/>
      <c r="AN43" s="1874"/>
      <c r="AO43" s="1875"/>
      <c r="AP43" s="271"/>
      <c r="AQ43" s="271"/>
      <c r="AR43" s="271"/>
      <c r="AS43" s="271"/>
      <c r="AT43" s="271"/>
      <c r="AV43" s="273"/>
      <c r="AW43" s="274"/>
      <c r="AX43" s="274"/>
    </row>
    <row r="44" spans="2:50" s="199" customFormat="1" ht="28.5" customHeight="1" thickBot="1">
      <c r="B44" s="445"/>
      <c r="C44" s="1853" t="s">
        <v>138</v>
      </c>
      <c r="D44" s="1854"/>
      <c r="E44" s="1854"/>
      <c r="F44" s="1854"/>
      <c r="G44" s="1854"/>
      <c r="H44" s="1854"/>
      <c r="I44" s="1854"/>
      <c r="J44" s="1854"/>
      <c r="K44" s="1854"/>
      <c r="L44" s="1854"/>
      <c r="M44" s="1854"/>
      <c r="N44" s="1855"/>
      <c r="O44" s="446"/>
      <c r="P44" s="294"/>
      <c r="Q44" s="446"/>
      <c r="R44" s="447"/>
      <c r="S44" s="447"/>
      <c r="T44" s="447"/>
      <c r="U44" s="447"/>
      <c r="V44" s="447"/>
      <c r="W44" s="447"/>
      <c r="X44" s="294"/>
      <c r="Y44" s="295"/>
      <c r="Z44" s="223"/>
      <c r="AA44" s="221"/>
      <c r="AB44" s="221"/>
      <c r="AC44" s="221"/>
      <c r="AD44" s="221"/>
      <c r="AE44" s="221"/>
      <c r="AF44" s="221"/>
      <c r="AG44" s="222"/>
      <c r="AH44" s="223"/>
      <c r="AI44" s="221"/>
      <c r="AJ44" s="221"/>
      <c r="AK44" s="251"/>
      <c r="AL44" s="296"/>
      <c r="AM44" s="297"/>
      <c r="AN44" s="297"/>
      <c r="AO44" s="298"/>
    </row>
    <row r="45" spans="2:50" s="199" customFormat="1" ht="87.95" customHeight="1">
      <c r="B45" s="448">
        <v>13</v>
      </c>
      <c r="C45" s="1838" t="s">
        <v>159</v>
      </c>
      <c r="D45" s="1839"/>
      <c r="E45" s="1839"/>
      <c r="F45" s="449"/>
      <c r="G45" s="1885" t="s">
        <v>101</v>
      </c>
      <c r="H45" s="1886"/>
      <c r="I45" s="1886"/>
      <c r="J45" s="1886"/>
      <c r="K45" s="1886"/>
      <c r="L45" s="1886"/>
      <c r="M45" s="1886"/>
      <c r="N45" s="1887"/>
      <c r="O45" s="450">
        <v>10</v>
      </c>
      <c r="P45" s="253">
        <f>O45*30</f>
        <v>300</v>
      </c>
      <c r="Q45" s="450">
        <v>144</v>
      </c>
      <c r="R45" s="451">
        <v>90</v>
      </c>
      <c r="S45" s="451"/>
      <c r="T45" s="451">
        <v>45</v>
      </c>
      <c r="U45" s="451"/>
      <c r="V45" s="451">
        <v>9</v>
      </c>
      <c r="W45" s="451"/>
      <c r="X45" s="253"/>
      <c r="Y45" s="245">
        <f>P45-Q45</f>
        <v>156</v>
      </c>
      <c r="Z45" s="232">
        <v>2</v>
      </c>
      <c r="AA45" s="233"/>
      <c r="AB45" s="233">
        <v>2</v>
      </c>
      <c r="AC45" s="233"/>
      <c r="AD45" s="233"/>
      <c r="AE45" s="233">
        <v>2</v>
      </c>
      <c r="AF45" s="233"/>
      <c r="AG45" s="279"/>
      <c r="AH45" s="232"/>
      <c r="AI45" s="233"/>
      <c r="AJ45" s="233"/>
      <c r="AK45" s="234"/>
      <c r="AL45" s="235">
        <v>8</v>
      </c>
      <c r="AM45" s="236">
        <v>5</v>
      </c>
      <c r="AN45" s="236">
        <v>2.5</v>
      </c>
      <c r="AO45" s="237">
        <v>0.5</v>
      </c>
    </row>
    <row r="46" spans="2:50" s="199" customFormat="1" ht="99.75" customHeight="1">
      <c r="B46" s="448">
        <v>14</v>
      </c>
      <c r="C46" s="1836" t="s">
        <v>145</v>
      </c>
      <c r="D46" s="1837"/>
      <c r="E46" s="1837"/>
      <c r="F46" s="452"/>
      <c r="G46" s="1850" t="s">
        <v>101</v>
      </c>
      <c r="H46" s="1851"/>
      <c r="I46" s="1851"/>
      <c r="J46" s="1851"/>
      <c r="K46" s="1851"/>
      <c r="L46" s="1851"/>
      <c r="M46" s="1851"/>
      <c r="N46" s="1852"/>
      <c r="O46" s="453">
        <v>10</v>
      </c>
      <c r="P46" s="275">
        <f>O46*30</f>
        <v>300</v>
      </c>
      <c r="Q46" s="453">
        <v>144</v>
      </c>
      <c r="R46" s="204">
        <v>90</v>
      </c>
      <c r="S46" s="204"/>
      <c r="T46" s="204">
        <v>45</v>
      </c>
      <c r="U46" s="204"/>
      <c r="V46" s="204">
        <v>9</v>
      </c>
      <c r="W46" s="204"/>
      <c r="X46" s="275"/>
      <c r="Y46" s="276">
        <f>P46-Q46</f>
        <v>156</v>
      </c>
      <c r="Z46" s="210">
        <v>2</v>
      </c>
      <c r="AA46" s="208"/>
      <c r="AB46" s="208">
        <v>2</v>
      </c>
      <c r="AC46" s="208"/>
      <c r="AD46" s="208"/>
      <c r="AE46" s="208">
        <v>2</v>
      </c>
      <c r="AF46" s="208"/>
      <c r="AG46" s="209"/>
      <c r="AH46" s="210"/>
      <c r="AI46" s="208"/>
      <c r="AJ46" s="208"/>
      <c r="AK46" s="277"/>
      <c r="AL46" s="278">
        <v>8</v>
      </c>
      <c r="AM46" s="212">
        <v>5</v>
      </c>
      <c r="AN46" s="212">
        <v>2.5</v>
      </c>
      <c r="AO46" s="213">
        <v>0.5</v>
      </c>
    </row>
    <row r="47" spans="2:50" s="199" customFormat="1" ht="36" customHeight="1" thickBot="1">
      <c r="B47" s="454"/>
      <c r="C47" s="1746" t="s">
        <v>137</v>
      </c>
      <c r="D47" s="1830"/>
      <c r="E47" s="1830"/>
      <c r="F47" s="1830"/>
      <c r="G47" s="1830"/>
      <c r="H47" s="1830"/>
      <c r="I47" s="1830"/>
      <c r="J47" s="1830"/>
      <c r="K47" s="1830"/>
      <c r="L47" s="1830"/>
      <c r="M47" s="1830"/>
      <c r="N47" s="1845"/>
      <c r="O47" s="455"/>
      <c r="P47" s="299"/>
      <c r="Q47" s="456"/>
      <c r="R47" s="457"/>
      <c r="S47" s="457"/>
      <c r="T47" s="457"/>
      <c r="U47" s="457"/>
      <c r="V47" s="457"/>
      <c r="W47" s="457"/>
      <c r="X47" s="299"/>
      <c r="Y47" s="300"/>
      <c r="Z47" s="301"/>
      <c r="AA47" s="249"/>
      <c r="AB47" s="249"/>
      <c r="AC47" s="249"/>
      <c r="AD47" s="249"/>
      <c r="AE47" s="249"/>
      <c r="AF47" s="249"/>
      <c r="AG47" s="302"/>
      <c r="AH47" s="301"/>
      <c r="AI47" s="249"/>
      <c r="AJ47" s="249"/>
      <c r="AK47" s="303"/>
      <c r="AL47" s="304"/>
      <c r="AM47" s="305"/>
      <c r="AN47" s="305"/>
      <c r="AO47" s="306"/>
    </row>
    <row r="48" spans="2:50" s="199" customFormat="1" ht="106.5" customHeight="1">
      <c r="B48" s="448">
        <v>15</v>
      </c>
      <c r="C48" s="1838" t="s">
        <v>146</v>
      </c>
      <c r="D48" s="1839"/>
      <c r="E48" s="1839"/>
      <c r="F48" s="449"/>
      <c r="G48" s="1850" t="s">
        <v>101</v>
      </c>
      <c r="H48" s="1851"/>
      <c r="I48" s="1851"/>
      <c r="J48" s="1851"/>
      <c r="K48" s="1851"/>
      <c r="L48" s="1851"/>
      <c r="M48" s="1851"/>
      <c r="N48" s="1852"/>
      <c r="O48" s="458">
        <v>3.5</v>
      </c>
      <c r="P48" s="253">
        <f t="shared" ref="P48:P50" si="10">O48*30</f>
        <v>105</v>
      </c>
      <c r="Q48" s="450">
        <v>45</v>
      </c>
      <c r="R48" s="451">
        <v>27</v>
      </c>
      <c r="S48" s="451"/>
      <c r="T48" s="451">
        <v>18</v>
      </c>
      <c r="U48" s="451"/>
      <c r="V48" s="451"/>
      <c r="W48" s="451"/>
      <c r="X48" s="253"/>
      <c r="Y48" s="245">
        <f t="shared" ref="Y48:Y50" si="11">P48-Q48</f>
        <v>60</v>
      </c>
      <c r="Z48" s="232">
        <v>2</v>
      </c>
      <c r="AA48" s="233"/>
      <c r="AB48" s="233">
        <v>2</v>
      </c>
      <c r="AC48" s="233"/>
      <c r="AD48" s="233"/>
      <c r="AE48" s="233"/>
      <c r="AF48" s="233"/>
      <c r="AG48" s="279">
        <v>2</v>
      </c>
      <c r="AH48" s="232"/>
      <c r="AI48" s="233"/>
      <c r="AJ48" s="233"/>
      <c r="AK48" s="234"/>
      <c r="AL48" s="235">
        <v>2.5</v>
      </c>
      <c r="AM48" s="236">
        <v>1.5</v>
      </c>
      <c r="AN48" s="236">
        <v>1</v>
      </c>
      <c r="AO48" s="237"/>
    </row>
    <row r="49" spans="2:50" s="199" customFormat="1" ht="39" customHeight="1">
      <c r="B49" s="448">
        <v>16</v>
      </c>
      <c r="C49" s="1836" t="s">
        <v>160</v>
      </c>
      <c r="D49" s="1837"/>
      <c r="E49" s="1837"/>
      <c r="F49" s="452"/>
      <c r="G49" s="1754" t="s">
        <v>101</v>
      </c>
      <c r="H49" s="1755"/>
      <c r="I49" s="1755"/>
      <c r="J49" s="1755"/>
      <c r="K49" s="1755"/>
      <c r="L49" s="1755"/>
      <c r="M49" s="1755"/>
      <c r="N49" s="1756"/>
      <c r="O49" s="458">
        <v>3.5</v>
      </c>
      <c r="P49" s="253">
        <f t="shared" si="10"/>
        <v>105</v>
      </c>
      <c r="Q49" s="453">
        <v>45</v>
      </c>
      <c r="R49" s="204">
        <v>27</v>
      </c>
      <c r="S49" s="204"/>
      <c r="T49" s="204">
        <v>18</v>
      </c>
      <c r="U49" s="204"/>
      <c r="V49" s="204"/>
      <c r="W49" s="204"/>
      <c r="X49" s="275"/>
      <c r="Y49" s="276">
        <f t="shared" si="11"/>
        <v>60</v>
      </c>
      <c r="Z49" s="210">
        <v>2</v>
      </c>
      <c r="AA49" s="208"/>
      <c r="AB49" s="208">
        <v>2</v>
      </c>
      <c r="AC49" s="208"/>
      <c r="AD49" s="208"/>
      <c r="AE49" s="208"/>
      <c r="AF49" s="208"/>
      <c r="AG49" s="209">
        <v>2</v>
      </c>
      <c r="AH49" s="232"/>
      <c r="AI49" s="233"/>
      <c r="AJ49" s="233"/>
      <c r="AK49" s="234"/>
      <c r="AL49" s="278">
        <v>2.5</v>
      </c>
      <c r="AM49" s="212">
        <v>1.5</v>
      </c>
      <c r="AN49" s="212">
        <v>1</v>
      </c>
      <c r="AO49" s="213"/>
    </row>
    <row r="50" spans="2:50" s="199" customFormat="1" ht="71.099999999999994" customHeight="1">
      <c r="B50" s="448">
        <v>17</v>
      </c>
      <c r="C50" s="1836" t="s">
        <v>147</v>
      </c>
      <c r="D50" s="1837"/>
      <c r="E50" s="1837"/>
      <c r="F50" s="452"/>
      <c r="G50" s="1754" t="s">
        <v>101</v>
      </c>
      <c r="H50" s="1755"/>
      <c r="I50" s="1755"/>
      <c r="J50" s="1755"/>
      <c r="K50" s="1755"/>
      <c r="L50" s="1755"/>
      <c r="M50" s="1755"/>
      <c r="N50" s="1756"/>
      <c r="O50" s="458">
        <v>3.5</v>
      </c>
      <c r="P50" s="253">
        <f t="shared" si="10"/>
        <v>105</v>
      </c>
      <c r="Q50" s="453">
        <v>45</v>
      </c>
      <c r="R50" s="204">
        <v>27</v>
      </c>
      <c r="S50" s="204"/>
      <c r="T50" s="204">
        <v>18</v>
      </c>
      <c r="U50" s="204"/>
      <c r="V50" s="204"/>
      <c r="W50" s="204"/>
      <c r="X50" s="275"/>
      <c r="Y50" s="276">
        <f t="shared" si="11"/>
        <v>60</v>
      </c>
      <c r="Z50" s="210">
        <v>2</v>
      </c>
      <c r="AA50" s="208"/>
      <c r="AB50" s="208">
        <v>2</v>
      </c>
      <c r="AC50" s="208"/>
      <c r="AD50" s="208"/>
      <c r="AE50" s="208"/>
      <c r="AF50" s="208"/>
      <c r="AG50" s="209">
        <v>2</v>
      </c>
      <c r="AH50" s="232"/>
      <c r="AI50" s="233"/>
      <c r="AJ50" s="233"/>
      <c r="AK50" s="234"/>
      <c r="AL50" s="278">
        <v>2.5</v>
      </c>
      <c r="AM50" s="212">
        <v>1.5</v>
      </c>
      <c r="AN50" s="212">
        <v>1</v>
      </c>
      <c r="AO50" s="213"/>
    </row>
    <row r="51" spans="2:50" s="199" customFormat="1" ht="30.95" customHeight="1" thickBot="1">
      <c r="B51" s="454"/>
      <c r="C51" s="1746" t="s">
        <v>162</v>
      </c>
      <c r="D51" s="1830"/>
      <c r="E51" s="1830"/>
      <c r="F51" s="1830"/>
      <c r="G51" s="1830"/>
      <c r="H51" s="1830"/>
      <c r="I51" s="1830"/>
      <c r="J51" s="1830"/>
      <c r="K51" s="1830"/>
      <c r="L51" s="1830"/>
      <c r="M51" s="1830"/>
      <c r="N51" s="1845"/>
      <c r="O51" s="455"/>
      <c r="P51" s="299"/>
      <c r="Q51" s="456"/>
      <c r="R51" s="457"/>
      <c r="S51" s="457"/>
      <c r="T51" s="457"/>
      <c r="U51" s="457"/>
      <c r="V51" s="457"/>
      <c r="W51" s="457"/>
      <c r="X51" s="299"/>
      <c r="Y51" s="300"/>
      <c r="Z51" s="301"/>
      <c r="AA51" s="249"/>
      <c r="AB51" s="249"/>
      <c r="AC51" s="249"/>
      <c r="AD51" s="249"/>
      <c r="AE51" s="249"/>
      <c r="AF51" s="249"/>
      <c r="AG51" s="302"/>
      <c r="AH51" s="301"/>
      <c r="AI51" s="249"/>
      <c r="AJ51" s="249"/>
      <c r="AK51" s="303"/>
      <c r="AL51" s="304"/>
      <c r="AM51" s="305"/>
      <c r="AN51" s="305"/>
      <c r="AO51" s="306"/>
    </row>
    <row r="52" spans="2:50" s="199" customFormat="1" ht="84" customHeight="1">
      <c r="B52" s="448">
        <v>18</v>
      </c>
      <c r="C52" s="1838" t="s">
        <v>148</v>
      </c>
      <c r="D52" s="1839"/>
      <c r="E52" s="1839"/>
      <c r="F52" s="449"/>
      <c r="G52" s="1850" t="s">
        <v>101</v>
      </c>
      <c r="H52" s="1851"/>
      <c r="I52" s="1851"/>
      <c r="J52" s="1851"/>
      <c r="K52" s="1851"/>
      <c r="L52" s="1851"/>
      <c r="M52" s="1851"/>
      <c r="N52" s="1852"/>
      <c r="O52" s="458">
        <v>4</v>
      </c>
      <c r="P52" s="253">
        <f t="shared" ref="P52:P54" si="12">O52*30</f>
        <v>120</v>
      </c>
      <c r="Q52" s="450">
        <v>45</v>
      </c>
      <c r="R52" s="451">
        <v>27</v>
      </c>
      <c r="S52" s="451"/>
      <c r="T52" s="451">
        <v>18</v>
      </c>
      <c r="U52" s="451"/>
      <c r="V52" s="451"/>
      <c r="W52" s="451"/>
      <c r="X52" s="253"/>
      <c r="Y52" s="245">
        <f t="shared" ref="Y52:Y54" si="13">P52-Q52</f>
        <v>75</v>
      </c>
      <c r="Z52" s="232"/>
      <c r="AA52" s="233">
        <v>2</v>
      </c>
      <c r="AB52" s="233">
        <v>2</v>
      </c>
      <c r="AC52" s="233"/>
      <c r="AD52" s="233"/>
      <c r="AE52" s="233">
        <v>2</v>
      </c>
      <c r="AF52" s="233"/>
      <c r="AG52" s="279"/>
      <c r="AH52" s="232"/>
      <c r="AI52" s="233"/>
      <c r="AJ52" s="233"/>
      <c r="AK52" s="234"/>
      <c r="AL52" s="235">
        <v>2.5</v>
      </c>
      <c r="AM52" s="236">
        <v>1.5</v>
      </c>
      <c r="AN52" s="236">
        <v>1</v>
      </c>
      <c r="AO52" s="237"/>
    </row>
    <row r="53" spans="2:50" s="199" customFormat="1" ht="78.75" customHeight="1">
      <c r="B53" s="459">
        <v>19</v>
      </c>
      <c r="C53" s="1836" t="s">
        <v>149</v>
      </c>
      <c r="D53" s="1837"/>
      <c r="E53" s="1837"/>
      <c r="F53" s="452"/>
      <c r="G53" s="1754" t="s">
        <v>101</v>
      </c>
      <c r="H53" s="1755"/>
      <c r="I53" s="1755"/>
      <c r="J53" s="1755"/>
      <c r="K53" s="1755"/>
      <c r="L53" s="1755"/>
      <c r="M53" s="1755"/>
      <c r="N53" s="1756"/>
      <c r="O53" s="460">
        <v>4</v>
      </c>
      <c r="P53" s="253">
        <f t="shared" si="12"/>
        <v>120</v>
      </c>
      <c r="Q53" s="453">
        <v>45</v>
      </c>
      <c r="R53" s="204">
        <v>27</v>
      </c>
      <c r="S53" s="204"/>
      <c r="T53" s="204">
        <v>18</v>
      </c>
      <c r="U53" s="204"/>
      <c r="V53" s="204"/>
      <c r="W53" s="204"/>
      <c r="X53" s="275"/>
      <c r="Y53" s="276">
        <f t="shared" si="13"/>
        <v>75</v>
      </c>
      <c r="Z53" s="210"/>
      <c r="AA53" s="208">
        <v>2</v>
      </c>
      <c r="AB53" s="208">
        <v>2</v>
      </c>
      <c r="AC53" s="208"/>
      <c r="AD53" s="208"/>
      <c r="AE53" s="208">
        <v>2</v>
      </c>
      <c r="AF53" s="208"/>
      <c r="AG53" s="209"/>
      <c r="AH53" s="210"/>
      <c r="AI53" s="208"/>
      <c r="AJ53" s="208"/>
      <c r="AK53" s="277"/>
      <c r="AL53" s="278">
        <v>2.5</v>
      </c>
      <c r="AM53" s="212">
        <v>1.5</v>
      </c>
      <c r="AN53" s="212">
        <v>1</v>
      </c>
      <c r="AO53" s="213"/>
    </row>
    <row r="54" spans="2:50" s="199" customFormat="1" ht="92.45" customHeight="1">
      <c r="B54" s="448">
        <v>20</v>
      </c>
      <c r="C54" s="1836" t="s">
        <v>150</v>
      </c>
      <c r="D54" s="1837"/>
      <c r="E54" s="1837"/>
      <c r="F54" s="452"/>
      <c r="G54" s="1754" t="s">
        <v>101</v>
      </c>
      <c r="H54" s="1755"/>
      <c r="I54" s="1755"/>
      <c r="J54" s="1755"/>
      <c r="K54" s="1755"/>
      <c r="L54" s="1755"/>
      <c r="M54" s="1755"/>
      <c r="N54" s="1756"/>
      <c r="O54" s="460">
        <v>4</v>
      </c>
      <c r="P54" s="253">
        <f t="shared" si="12"/>
        <v>120</v>
      </c>
      <c r="Q54" s="453">
        <v>45</v>
      </c>
      <c r="R54" s="204">
        <v>27</v>
      </c>
      <c r="S54" s="204"/>
      <c r="T54" s="204">
        <v>18</v>
      </c>
      <c r="U54" s="204"/>
      <c r="V54" s="204"/>
      <c r="W54" s="204"/>
      <c r="X54" s="275"/>
      <c r="Y54" s="276">
        <f t="shared" si="13"/>
        <v>75</v>
      </c>
      <c r="Z54" s="210"/>
      <c r="AA54" s="208">
        <v>2</v>
      </c>
      <c r="AB54" s="208">
        <v>2</v>
      </c>
      <c r="AC54" s="208"/>
      <c r="AD54" s="208">
        <v>8</v>
      </c>
      <c r="AE54" s="208">
        <v>2</v>
      </c>
      <c r="AF54" s="208"/>
      <c r="AG54" s="209"/>
      <c r="AH54" s="210"/>
      <c r="AI54" s="208"/>
      <c r="AJ54" s="208"/>
      <c r="AK54" s="277"/>
      <c r="AL54" s="278">
        <v>2.5</v>
      </c>
      <c r="AM54" s="212">
        <v>1.5</v>
      </c>
      <c r="AN54" s="212">
        <v>1</v>
      </c>
      <c r="AO54" s="213"/>
    </row>
    <row r="55" spans="2:50" s="199" customFormat="1" ht="33.6" customHeight="1" thickBot="1">
      <c r="B55" s="454"/>
      <c r="C55" s="1746" t="s">
        <v>139</v>
      </c>
      <c r="D55" s="1830"/>
      <c r="E55" s="1830"/>
      <c r="F55" s="1830"/>
      <c r="G55" s="1830"/>
      <c r="H55" s="1830"/>
      <c r="I55" s="1830"/>
      <c r="J55" s="1830"/>
      <c r="K55" s="1830"/>
      <c r="L55" s="1830"/>
      <c r="M55" s="1830"/>
      <c r="N55" s="1845"/>
      <c r="O55" s="455"/>
      <c r="P55" s="299"/>
      <c r="Q55" s="456"/>
      <c r="R55" s="457"/>
      <c r="S55" s="457"/>
      <c r="T55" s="457"/>
      <c r="U55" s="457"/>
      <c r="V55" s="457"/>
      <c r="W55" s="457"/>
      <c r="X55" s="299"/>
      <c r="Y55" s="300"/>
      <c r="Z55" s="301"/>
      <c r="AA55" s="249"/>
      <c r="AB55" s="249"/>
      <c r="AC55" s="249"/>
      <c r="AD55" s="249"/>
      <c r="AE55" s="249"/>
      <c r="AF55" s="249"/>
      <c r="AG55" s="302"/>
      <c r="AH55" s="301"/>
      <c r="AI55" s="249"/>
      <c r="AJ55" s="249"/>
      <c r="AK55" s="303"/>
      <c r="AL55" s="304"/>
      <c r="AM55" s="305"/>
      <c r="AN55" s="305"/>
      <c r="AO55" s="306"/>
    </row>
    <row r="56" spans="2:50" s="199" customFormat="1" ht="65.25" customHeight="1">
      <c r="B56" s="448">
        <v>21</v>
      </c>
      <c r="C56" s="1838" t="s">
        <v>151</v>
      </c>
      <c r="D56" s="1839"/>
      <c r="E56" s="1839"/>
      <c r="F56" s="449"/>
      <c r="G56" s="1850" t="s">
        <v>101</v>
      </c>
      <c r="H56" s="1851"/>
      <c r="I56" s="1851"/>
      <c r="J56" s="1851"/>
      <c r="K56" s="1851"/>
      <c r="L56" s="1851"/>
      <c r="M56" s="1851"/>
      <c r="N56" s="1852"/>
      <c r="O56" s="458">
        <v>3</v>
      </c>
      <c r="P56" s="253">
        <f t="shared" ref="P56:P58" si="14">O56*30</f>
        <v>90</v>
      </c>
      <c r="Q56" s="450">
        <f t="shared" ref="Q56:Q58" si="15">R56+T56+V56</f>
        <v>54</v>
      </c>
      <c r="R56" s="451">
        <v>27</v>
      </c>
      <c r="S56" s="451"/>
      <c r="T56" s="451">
        <v>9</v>
      </c>
      <c r="U56" s="451"/>
      <c r="V56" s="451">
        <v>18</v>
      </c>
      <c r="W56" s="451"/>
      <c r="X56" s="253"/>
      <c r="Y56" s="245">
        <f t="shared" ref="Y56:Y58" si="16">P56-Q56</f>
        <v>36</v>
      </c>
      <c r="Z56" s="232"/>
      <c r="AA56" s="233">
        <v>2</v>
      </c>
      <c r="AB56" s="233">
        <v>2</v>
      </c>
      <c r="AC56" s="233"/>
      <c r="AD56" s="233"/>
      <c r="AE56" s="233"/>
      <c r="AF56" s="233"/>
      <c r="AG56" s="279"/>
      <c r="AH56" s="232"/>
      <c r="AI56" s="233"/>
      <c r="AJ56" s="233"/>
      <c r="AK56" s="234"/>
      <c r="AL56" s="235">
        <f t="shared" ref="AL56:AL58" si="17">SUM(AM56:AO56)</f>
        <v>3</v>
      </c>
      <c r="AM56" s="236">
        <v>1.5</v>
      </c>
      <c r="AN56" s="236">
        <v>0.5</v>
      </c>
      <c r="AO56" s="237">
        <v>1</v>
      </c>
    </row>
    <row r="57" spans="2:50" s="199" customFormat="1" ht="58.5" customHeight="1">
      <c r="B57" s="459">
        <v>22</v>
      </c>
      <c r="C57" s="1836" t="s">
        <v>152</v>
      </c>
      <c r="D57" s="1837"/>
      <c r="E57" s="1837"/>
      <c r="F57" s="452"/>
      <c r="G57" s="1754" t="s">
        <v>101</v>
      </c>
      <c r="H57" s="1755"/>
      <c r="I57" s="1755"/>
      <c r="J57" s="1755"/>
      <c r="K57" s="1755"/>
      <c r="L57" s="1755"/>
      <c r="M57" s="1755"/>
      <c r="N57" s="1756"/>
      <c r="O57" s="460">
        <v>3</v>
      </c>
      <c r="P57" s="253">
        <f t="shared" si="14"/>
        <v>90</v>
      </c>
      <c r="Q57" s="453">
        <f t="shared" si="15"/>
        <v>54</v>
      </c>
      <c r="R57" s="204">
        <v>27</v>
      </c>
      <c r="S57" s="204"/>
      <c r="T57" s="204">
        <v>9</v>
      </c>
      <c r="U57" s="204"/>
      <c r="V57" s="204">
        <v>18</v>
      </c>
      <c r="W57" s="204"/>
      <c r="X57" s="275"/>
      <c r="Y57" s="276">
        <f t="shared" si="16"/>
        <v>36</v>
      </c>
      <c r="Z57" s="210"/>
      <c r="AA57" s="208">
        <v>2</v>
      </c>
      <c r="AB57" s="208">
        <v>2</v>
      </c>
      <c r="AC57" s="208"/>
      <c r="AD57" s="208"/>
      <c r="AE57" s="208"/>
      <c r="AF57" s="208"/>
      <c r="AG57" s="209"/>
      <c r="AH57" s="210"/>
      <c r="AI57" s="208"/>
      <c r="AJ57" s="208"/>
      <c r="AK57" s="277"/>
      <c r="AL57" s="278">
        <f t="shared" si="17"/>
        <v>3</v>
      </c>
      <c r="AM57" s="212">
        <v>1.5</v>
      </c>
      <c r="AN57" s="212">
        <v>0.5</v>
      </c>
      <c r="AO57" s="213">
        <v>1</v>
      </c>
    </row>
    <row r="58" spans="2:50" s="199" customFormat="1" ht="57.6" customHeight="1">
      <c r="B58" s="448">
        <v>23</v>
      </c>
      <c r="C58" s="1836" t="s">
        <v>153</v>
      </c>
      <c r="D58" s="1837"/>
      <c r="E58" s="1837"/>
      <c r="F58" s="452"/>
      <c r="G58" s="1754" t="s">
        <v>101</v>
      </c>
      <c r="H58" s="1755"/>
      <c r="I58" s="1755"/>
      <c r="J58" s="1755"/>
      <c r="K58" s="1755"/>
      <c r="L58" s="1755"/>
      <c r="M58" s="1755"/>
      <c r="N58" s="1756"/>
      <c r="O58" s="460">
        <v>3</v>
      </c>
      <c r="P58" s="253">
        <f t="shared" si="14"/>
        <v>90</v>
      </c>
      <c r="Q58" s="453">
        <f t="shared" si="15"/>
        <v>54</v>
      </c>
      <c r="R58" s="204">
        <v>27</v>
      </c>
      <c r="S58" s="204"/>
      <c r="T58" s="204">
        <v>9</v>
      </c>
      <c r="U58" s="204"/>
      <c r="V58" s="204">
        <v>18</v>
      </c>
      <c r="W58" s="204"/>
      <c r="X58" s="275"/>
      <c r="Y58" s="276">
        <f t="shared" si="16"/>
        <v>36</v>
      </c>
      <c r="Z58" s="210"/>
      <c r="AA58" s="208">
        <v>2</v>
      </c>
      <c r="AB58" s="208">
        <v>2</v>
      </c>
      <c r="AC58" s="208"/>
      <c r="AD58" s="208"/>
      <c r="AE58" s="208"/>
      <c r="AF58" s="208"/>
      <c r="AG58" s="209"/>
      <c r="AH58" s="210"/>
      <c r="AI58" s="208"/>
      <c r="AJ58" s="208"/>
      <c r="AK58" s="277"/>
      <c r="AL58" s="278">
        <f t="shared" si="17"/>
        <v>3</v>
      </c>
      <c r="AM58" s="212">
        <v>1.5</v>
      </c>
      <c r="AN58" s="212">
        <v>0.5</v>
      </c>
      <c r="AO58" s="213">
        <v>1</v>
      </c>
    </row>
    <row r="59" spans="2:50" s="199" customFormat="1" ht="33" customHeight="1" thickBot="1">
      <c r="B59" s="454"/>
      <c r="C59" s="1746" t="s">
        <v>163</v>
      </c>
      <c r="D59" s="1747"/>
      <c r="E59" s="1747"/>
      <c r="F59" s="1747"/>
      <c r="G59" s="1747"/>
      <c r="H59" s="1747"/>
      <c r="I59" s="1747"/>
      <c r="J59" s="1747"/>
      <c r="K59" s="1747"/>
      <c r="L59" s="1747"/>
      <c r="M59" s="1747"/>
      <c r="N59" s="1748"/>
      <c r="O59" s="455"/>
      <c r="P59" s="299"/>
      <c r="Q59" s="456"/>
      <c r="R59" s="457"/>
      <c r="S59" s="457"/>
      <c r="T59" s="457"/>
      <c r="U59" s="457"/>
      <c r="V59" s="457"/>
      <c r="W59" s="457"/>
      <c r="X59" s="299"/>
      <c r="Y59" s="300"/>
      <c r="Z59" s="301"/>
      <c r="AA59" s="249"/>
      <c r="AB59" s="249"/>
      <c r="AC59" s="249"/>
      <c r="AD59" s="249"/>
      <c r="AE59" s="249"/>
      <c r="AF59" s="249"/>
      <c r="AG59" s="302"/>
      <c r="AH59" s="301"/>
      <c r="AI59" s="249"/>
      <c r="AJ59" s="249"/>
      <c r="AK59" s="303"/>
      <c r="AL59" s="304"/>
      <c r="AM59" s="305"/>
      <c r="AN59" s="305"/>
      <c r="AO59" s="306"/>
    </row>
    <row r="60" spans="2:50" s="199" customFormat="1" ht="70.5" customHeight="1">
      <c r="B60" s="448">
        <v>24</v>
      </c>
      <c r="C60" s="1838" t="s">
        <v>154</v>
      </c>
      <c r="D60" s="1839"/>
      <c r="E60" s="1839"/>
      <c r="F60" s="449"/>
      <c r="G60" s="1802" t="s">
        <v>101</v>
      </c>
      <c r="H60" s="1803"/>
      <c r="I60" s="1803"/>
      <c r="J60" s="1803"/>
      <c r="K60" s="1803"/>
      <c r="L60" s="1803"/>
      <c r="M60" s="1803"/>
      <c r="N60" s="1804"/>
      <c r="O60" s="458">
        <v>3</v>
      </c>
      <c r="P60" s="253">
        <f t="shared" ref="P60:P62" si="18">O60*30</f>
        <v>90</v>
      </c>
      <c r="Q60" s="450">
        <f t="shared" ref="Q60:Q62" si="19">R60+T60+V60</f>
        <v>36</v>
      </c>
      <c r="R60" s="451">
        <v>18</v>
      </c>
      <c r="S60" s="451"/>
      <c r="T60" s="451"/>
      <c r="U60" s="451"/>
      <c r="V60" s="451">
        <v>18</v>
      </c>
      <c r="W60" s="451"/>
      <c r="X60" s="253"/>
      <c r="Y60" s="245">
        <f t="shared" ref="Y60:Y62" si="20">P60-Q60</f>
        <v>54</v>
      </c>
      <c r="Z60" s="232">
        <v>2</v>
      </c>
      <c r="AA60" s="233"/>
      <c r="AB60" s="233">
        <v>2</v>
      </c>
      <c r="AC60" s="233"/>
      <c r="AD60" s="233"/>
      <c r="AE60" s="233">
        <v>2</v>
      </c>
      <c r="AF60" s="233"/>
      <c r="AG60" s="279"/>
      <c r="AH60" s="232"/>
      <c r="AI60" s="233"/>
      <c r="AJ60" s="233"/>
      <c r="AK60" s="234"/>
      <c r="AL60" s="235">
        <f t="shared" ref="AL60:AL62" si="21">SUM(AM60:AO60)</f>
        <v>2</v>
      </c>
      <c r="AM60" s="236">
        <v>1</v>
      </c>
      <c r="AN60" s="236"/>
      <c r="AO60" s="237">
        <v>1</v>
      </c>
    </row>
    <row r="61" spans="2:50" s="199" customFormat="1" ht="74.45" customHeight="1">
      <c r="B61" s="459">
        <v>25</v>
      </c>
      <c r="C61" s="1836" t="s">
        <v>155</v>
      </c>
      <c r="D61" s="1837"/>
      <c r="E61" s="1837"/>
      <c r="F61" s="452"/>
      <c r="G61" s="1805" t="s">
        <v>101</v>
      </c>
      <c r="H61" s="1806"/>
      <c r="I61" s="1806"/>
      <c r="J61" s="1806"/>
      <c r="K61" s="1806"/>
      <c r="L61" s="1806"/>
      <c r="M61" s="1806"/>
      <c r="N61" s="1807"/>
      <c r="O61" s="458">
        <v>3</v>
      </c>
      <c r="P61" s="253">
        <f t="shared" si="18"/>
        <v>90</v>
      </c>
      <c r="Q61" s="453">
        <f t="shared" si="19"/>
        <v>36</v>
      </c>
      <c r="R61" s="204">
        <v>18</v>
      </c>
      <c r="S61" s="204"/>
      <c r="T61" s="204"/>
      <c r="U61" s="204"/>
      <c r="V61" s="204">
        <v>18</v>
      </c>
      <c r="W61" s="204"/>
      <c r="X61" s="275"/>
      <c r="Y61" s="276">
        <f t="shared" si="20"/>
        <v>54</v>
      </c>
      <c r="Z61" s="210">
        <v>2</v>
      </c>
      <c r="AA61" s="208"/>
      <c r="AB61" s="208">
        <v>2</v>
      </c>
      <c r="AC61" s="208"/>
      <c r="AD61" s="208"/>
      <c r="AE61" s="208">
        <v>2</v>
      </c>
      <c r="AF61" s="208"/>
      <c r="AG61" s="209"/>
      <c r="AH61" s="232"/>
      <c r="AI61" s="233"/>
      <c r="AJ61" s="233"/>
      <c r="AK61" s="234"/>
      <c r="AL61" s="278">
        <f t="shared" si="21"/>
        <v>2</v>
      </c>
      <c r="AM61" s="212">
        <v>1</v>
      </c>
      <c r="AN61" s="212"/>
      <c r="AO61" s="213">
        <v>1</v>
      </c>
    </row>
    <row r="62" spans="2:50" s="199" customFormat="1" ht="63.6" customHeight="1" thickBot="1">
      <c r="B62" s="461">
        <v>26</v>
      </c>
      <c r="C62" s="1829" t="s">
        <v>156</v>
      </c>
      <c r="D62" s="1830"/>
      <c r="E62" s="1830"/>
      <c r="F62" s="462"/>
      <c r="G62" s="1805" t="s">
        <v>101</v>
      </c>
      <c r="H62" s="1806"/>
      <c r="I62" s="1806"/>
      <c r="J62" s="1806"/>
      <c r="K62" s="1806"/>
      <c r="L62" s="1806"/>
      <c r="M62" s="1806"/>
      <c r="N62" s="1807"/>
      <c r="O62" s="458">
        <v>3</v>
      </c>
      <c r="P62" s="253">
        <f t="shared" si="18"/>
        <v>90</v>
      </c>
      <c r="Q62" s="453">
        <f t="shared" si="19"/>
        <v>36</v>
      </c>
      <c r="R62" s="204">
        <v>18</v>
      </c>
      <c r="S62" s="204"/>
      <c r="T62" s="204"/>
      <c r="U62" s="204"/>
      <c r="V62" s="204">
        <v>18</v>
      </c>
      <c r="W62" s="204"/>
      <c r="X62" s="275"/>
      <c r="Y62" s="276">
        <f t="shared" si="20"/>
        <v>54</v>
      </c>
      <c r="Z62" s="210">
        <v>2</v>
      </c>
      <c r="AA62" s="208"/>
      <c r="AB62" s="208">
        <v>2</v>
      </c>
      <c r="AC62" s="208"/>
      <c r="AD62" s="208"/>
      <c r="AE62" s="208">
        <v>2</v>
      </c>
      <c r="AF62" s="208"/>
      <c r="AG62" s="209"/>
      <c r="AH62" s="232"/>
      <c r="AI62" s="233"/>
      <c r="AJ62" s="233"/>
      <c r="AK62" s="234"/>
      <c r="AL62" s="278">
        <f t="shared" si="21"/>
        <v>2</v>
      </c>
      <c r="AM62" s="212">
        <v>1</v>
      </c>
      <c r="AN62" s="212"/>
      <c r="AO62" s="213">
        <v>1</v>
      </c>
    </row>
    <row r="63" spans="2:50" ht="39.950000000000003" customHeight="1" thickBot="1">
      <c r="B63" s="1749" t="s">
        <v>44</v>
      </c>
      <c r="C63" s="1750"/>
      <c r="D63" s="1750"/>
      <c r="E63" s="1750"/>
      <c r="F63" s="1750"/>
      <c r="G63" s="1750"/>
      <c r="H63" s="1750"/>
      <c r="I63" s="1750"/>
      <c r="J63" s="1750"/>
      <c r="K63" s="1750"/>
      <c r="L63" s="1750"/>
      <c r="M63" s="1750"/>
      <c r="N63" s="1751"/>
      <c r="O63" s="254">
        <f>SUM(O45,O48,O52,O56,O60)</f>
        <v>23.5</v>
      </c>
      <c r="P63" s="257">
        <f>SUM(P45,P48,P52,P56,P60)</f>
        <v>705</v>
      </c>
      <c r="Q63" s="463">
        <f>SUM(Q45,Q48,Q52,Q56,Q60)</f>
        <v>324</v>
      </c>
      <c r="R63" s="256">
        <f>SUM(R45,R48,R52,R56,R60)</f>
        <v>189</v>
      </c>
      <c r="S63" s="256">
        <f t="shared" ref="S63:X63" si="22">SUM(S44:S62)</f>
        <v>0</v>
      </c>
      <c r="T63" s="256">
        <f>SUM(T45,T48,T52,T56,T60)</f>
        <v>90</v>
      </c>
      <c r="U63" s="256">
        <f t="shared" si="22"/>
        <v>0</v>
      </c>
      <c r="V63" s="256">
        <f>SUM(V45,V56,V60)</f>
        <v>45</v>
      </c>
      <c r="W63" s="256">
        <f t="shared" si="22"/>
        <v>0</v>
      </c>
      <c r="X63" s="255">
        <f t="shared" si="22"/>
        <v>0</v>
      </c>
      <c r="Y63" s="464">
        <f>SUM(Y45,Y48,Y52,Y56,Y60)</f>
        <v>381</v>
      </c>
      <c r="Z63" s="259">
        <v>3</v>
      </c>
      <c r="AA63" s="260">
        <v>2</v>
      </c>
      <c r="AB63" s="260">
        <v>5</v>
      </c>
      <c r="AC63" s="260"/>
      <c r="AD63" s="260"/>
      <c r="AE63" s="260">
        <v>3</v>
      </c>
      <c r="AF63" s="260"/>
      <c r="AG63" s="376">
        <v>1</v>
      </c>
      <c r="AH63" s="259"/>
      <c r="AI63" s="260"/>
      <c r="AJ63" s="260"/>
      <c r="AK63" s="261"/>
      <c r="AL63" s="377">
        <f>SUM(AL45,AL48,AL52,AL56,AL60)</f>
        <v>18</v>
      </c>
      <c r="AM63" s="378">
        <f>SUM(AM45,AM48,AM52,AM56,AM60)</f>
        <v>10.5</v>
      </c>
      <c r="AN63" s="379">
        <f>SUM(AN45,AN48,AN52,AN56,AN60)</f>
        <v>5</v>
      </c>
      <c r="AO63" s="380">
        <f>SUM(AO45,AO48,AO52,AO56,AO60)</f>
        <v>2.5</v>
      </c>
    </row>
    <row r="64" spans="2:50" s="6" customFormat="1" ht="39.950000000000003" customHeight="1" thickBot="1">
      <c r="B64" s="1752" t="s">
        <v>45</v>
      </c>
      <c r="C64" s="1753"/>
      <c r="D64" s="1753"/>
      <c r="E64" s="1753"/>
      <c r="F64" s="1753"/>
      <c r="G64" s="1753"/>
      <c r="H64" s="1753"/>
      <c r="I64" s="1753"/>
      <c r="J64" s="1753"/>
      <c r="K64" s="1753"/>
      <c r="L64" s="1753"/>
      <c r="M64" s="1753"/>
      <c r="N64" s="1753"/>
      <c r="O64" s="438">
        <f>O63</f>
        <v>23.5</v>
      </c>
      <c r="P64" s="465">
        <f t="shared" ref="P64:AO64" si="23">P63</f>
        <v>705</v>
      </c>
      <c r="Q64" s="466">
        <f t="shared" si="23"/>
        <v>324</v>
      </c>
      <c r="R64" s="381">
        <f t="shared" si="23"/>
        <v>189</v>
      </c>
      <c r="S64" s="381">
        <f t="shared" si="23"/>
        <v>0</v>
      </c>
      <c r="T64" s="381">
        <f t="shared" si="23"/>
        <v>90</v>
      </c>
      <c r="U64" s="381">
        <f t="shared" si="23"/>
        <v>0</v>
      </c>
      <c r="V64" s="381">
        <f t="shared" si="23"/>
        <v>45</v>
      </c>
      <c r="W64" s="381">
        <f t="shared" si="23"/>
        <v>0</v>
      </c>
      <c r="X64" s="467">
        <f t="shared" si="23"/>
        <v>0</v>
      </c>
      <c r="Y64" s="468">
        <f t="shared" si="23"/>
        <v>381</v>
      </c>
      <c r="Z64" s="466">
        <f t="shared" si="23"/>
        <v>3</v>
      </c>
      <c r="AA64" s="381">
        <f t="shared" si="23"/>
        <v>2</v>
      </c>
      <c r="AB64" s="381">
        <f t="shared" si="23"/>
        <v>5</v>
      </c>
      <c r="AC64" s="381">
        <f t="shared" si="23"/>
        <v>0</v>
      </c>
      <c r="AD64" s="381">
        <f t="shared" si="23"/>
        <v>0</v>
      </c>
      <c r="AE64" s="381">
        <v>3</v>
      </c>
      <c r="AF64" s="381">
        <f t="shared" si="23"/>
        <v>0</v>
      </c>
      <c r="AG64" s="467">
        <f t="shared" si="23"/>
        <v>1</v>
      </c>
      <c r="AH64" s="469">
        <f t="shared" si="23"/>
        <v>0</v>
      </c>
      <c r="AI64" s="381">
        <f t="shared" si="23"/>
        <v>0</v>
      </c>
      <c r="AJ64" s="381">
        <f t="shared" si="23"/>
        <v>0</v>
      </c>
      <c r="AK64" s="465">
        <f t="shared" si="23"/>
        <v>0</v>
      </c>
      <c r="AL64" s="466">
        <f t="shared" si="23"/>
        <v>18</v>
      </c>
      <c r="AM64" s="378">
        <f t="shared" si="23"/>
        <v>10.5</v>
      </c>
      <c r="AN64" s="381">
        <f t="shared" si="23"/>
        <v>5</v>
      </c>
      <c r="AO64" s="380">
        <f t="shared" si="23"/>
        <v>2.5</v>
      </c>
      <c r="AP64" s="7"/>
      <c r="AQ64" s="7"/>
      <c r="AR64" s="7"/>
      <c r="AS64" s="7"/>
      <c r="AT64" s="7"/>
      <c r="AV64" s="5"/>
      <c r="AW64" s="5"/>
      <c r="AX64" s="5"/>
    </row>
    <row r="65" spans="2:54" ht="39.950000000000003" customHeight="1" thickBot="1">
      <c r="B65" s="1798" t="s">
        <v>46</v>
      </c>
      <c r="C65" s="1799"/>
      <c r="D65" s="1799"/>
      <c r="E65" s="1799"/>
      <c r="F65" s="1799"/>
      <c r="G65" s="1799"/>
      <c r="H65" s="1799"/>
      <c r="I65" s="1799"/>
      <c r="J65" s="1799"/>
      <c r="K65" s="1799"/>
      <c r="L65" s="1799"/>
      <c r="M65" s="1799"/>
      <c r="N65" s="1800"/>
      <c r="O65" s="382">
        <f t="shared" ref="O65:AO65" si="24">O64+O41</f>
        <v>60</v>
      </c>
      <c r="P65" s="383">
        <f t="shared" si="24"/>
        <v>1800</v>
      </c>
      <c r="Q65" s="384">
        <f t="shared" si="24"/>
        <v>864</v>
      </c>
      <c r="R65" s="385">
        <f t="shared" si="24"/>
        <v>432</v>
      </c>
      <c r="S65" s="385">
        <f t="shared" si="24"/>
        <v>0</v>
      </c>
      <c r="T65" s="385">
        <f t="shared" si="24"/>
        <v>342</v>
      </c>
      <c r="U65" s="385">
        <f t="shared" si="24"/>
        <v>0</v>
      </c>
      <c r="V65" s="385">
        <f t="shared" si="24"/>
        <v>90</v>
      </c>
      <c r="W65" s="385">
        <f t="shared" si="24"/>
        <v>0</v>
      </c>
      <c r="X65" s="386">
        <f t="shared" si="24"/>
        <v>0</v>
      </c>
      <c r="Y65" s="383">
        <f t="shared" si="24"/>
        <v>936</v>
      </c>
      <c r="Z65" s="384">
        <f t="shared" si="24"/>
        <v>6</v>
      </c>
      <c r="AA65" s="385">
        <f>SUM(AA64,AA41)</f>
        <v>9</v>
      </c>
      <c r="AB65" s="385">
        <f>SUM(AB64,AB41)</f>
        <v>10</v>
      </c>
      <c r="AC65" s="385">
        <f t="shared" si="24"/>
        <v>1</v>
      </c>
      <c r="AD65" s="385">
        <f t="shared" si="24"/>
        <v>0</v>
      </c>
      <c r="AE65" s="385">
        <f t="shared" si="24"/>
        <v>4</v>
      </c>
      <c r="AF65" s="385">
        <f t="shared" si="24"/>
        <v>0</v>
      </c>
      <c r="AG65" s="386">
        <f t="shared" si="24"/>
        <v>4</v>
      </c>
      <c r="AH65" s="382">
        <f t="shared" si="24"/>
        <v>24</v>
      </c>
      <c r="AI65" s="221">
        <f t="shared" si="24"/>
        <v>12.5</v>
      </c>
      <c r="AJ65" s="221">
        <f t="shared" si="24"/>
        <v>9</v>
      </c>
      <c r="AK65" s="439">
        <f t="shared" si="24"/>
        <v>2.5</v>
      </c>
      <c r="AL65" s="384">
        <f t="shared" si="24"/>
        <v>24</v>
      </c>
      <c r="AM65" s="378">
        <f t="shared" si="24"/>
        <v>11.5</v>
      </c>
      <c r="AN65" s="385">
        <f t="shared" si="24"/>
        <v>10</v>
      </c>
      <c r="AO65" s="380">
        <f t="shared" si="24"/>
        <v>2.5</v>
      </c>
    </row>
    <row r="66" spans="2:54" ht="25.5">
      <c r="B66" s="1801"/>
      <c r="C66" s="470"/>
      <c r="D66" s="1808"/>
      <c r="E66" s="1808"/>
      <c r="F66" s="1808"/>
      <c r="G66" s="471"/>
      <c r="H66" s="471"/>
      <c r="I66" s="472"/>
      <c r="J66" s="472"/>
      <c r="K66" s="473"/>
      <c r="L66" s="1778" t="s">
        <v>47</v>
      </c>
      <c r="M66" s="1779"/>
      <c r="N66" s="1780"/>
      <c r="O66" s="1791" t="s">
        <v>48</v>
      </c>
      <c r="P66" s="1792"/>
      <c r="Q66" s="1792"/>
      <c r="R66" s="1792"/>
      <c r="S66" s="1792"/>
      <c r="T66" s="1792"/>
      <c r="U66" s="1792"/>
      <c r="V66" s="1792"/>
      <c r="W66" s="1792"/>
      <c r="X66" s="1793"/>
      <c r="Y66" s="1793"/>
      <c r="Z66" s="1810">
        <f>AH66+AL66</f>
        <v>6</v>
      </c>
      <c r="AA66" s="1811"/>
      <c r="AB66" s="1811"/>
      <c r="AC66" s="1811"/>
      <c r="AD66" s="1811"/>
      <c r="AE66" s="1811"/>
      <c r="AF66" s="1811"/>
      <c r="AG66" s="1812"/>
      <c r="AH66" s="318">
        <v>3</v>
      </c>
      <c r="AI66" s="387"/>
      <c r="AJ66" s="387"/>
      <c r="AK66" s="319"/>
      <c r="AL66" s="320">
        <v>3</v>
      </c>
      <c r="AM66" s="321"/>
      <c r="AN66" s="321"/>
      <c r="AO66" s="307"/>
    </row>
    <row r="67" spans="2:54" ht="25.5">
      <c r="B67" s="1801"/>
      <c r="C67" s="470"/>
      <c r="D67" s="1794"/>
      <c r="E67" s="1794"/>
      <c r="F67" s="1794"/>
      <c r="G67" s="471"/>
      <c r="H67" s="471"/>
      <c r="I67" s="472"/>
      <c r="J67" s="472"/>
      <c r="K67" s="472"/>
      <c r="L67" s="1781"/>
      <c r="M67" s="1782"/>
      <c r="N67" s="1783"/>
      <c r="O67" s="1787" t="s">
        <v>49</v>
      </c>
      <c r="P67" s="1788"/>
      <c r="Q67" s="1788"/>
      <c r="R67" s="1788"/>
      <c r="S67" s="1788"/>
      <c r="T67" s="1788"/>
      <c r="U67" s="1788"/>
      <c r="V67" s="1788"/>
      <c r="W67" s="1788"/>
      <c r="X67" s="1789"/>
      <c r="Y67" s="1789"/>
      <c r="Z67" s="1795">
        <v>9</v>
      </c>
      <c r="AA67" s="1796"/>
      <c r="AB67" s="1796"/>
      <c r="AC67" s="1796"/>
      <c r="AD67" s="1796"/>
      <c r="AE67" s="1796"/>
      <c r="AF67" s="1796"/>
      <c r="AG67" s="1797"/>
      <c r="AH67" s="309">
        <v>5</v>
      </c>
      <c r="AI67" s="388"/>
      <c r="AJ67" s="388"/>
      <c r="AK67" s="310"/>
      <c r="AL67" s="311">
        <v>4</v>
      </c>
      <c r="AM67" s="312"/>
      <c r="AN67" s="312"/>
      <c r="AO67" s="308"/>
    </row>
    <row r="68" spans="2:54" ht="25.5">
      <c r="B68" s="1801"/>
      <c r="C68" s="470"/>
      <c r="D68" s="1794"/>
      <c r="E68" s="1794"/>
      <c r="F68" s="1794"/>
      <c r="G68" s="471"/>
      <c r="H68" s="471"/>
      <c r="I68" s="472"/>
      <c r="J68" s="472"/>
      <c r="K68" s="472"/>
      <c r="L68" s="1781"/>
      <c r="M68" s="1782"/>
      <c r="N68" s="1783"/>
      <c r="O68" s="1787" t="s">
        <v>50</v>
      </c>
      <c r="P68" s="1788"/>
      <c r="Q68" s="1788"/>
      <c r="R68" s="1788"/>
      <c r="S68" s="1788"/>
      <c r="T68" s="1788"/>
      <c r="U68" s="1788"/>
      <c r="V68" s="1788"/>
      <c r="W68" s="1788"/>
      <c r="X68" s="1789"/>
      <c r="Y68" s="1789"/>
      <c r="Z68" s="1795">
        <v>10</v>
      </c>
      <c r="AA68" s="1796"/>
      <c r="AB68" s="1796"/>
      <c r="AC68" s="1796"/>
      <c r="AD68" s="1796"/>
      <c r="AE68" s="1796"/>
      <c r="AF68" s="1796"/>
      <c r="AG68" s="1797"/>
      <c r="AH68" s="309">
        <v>3</v>
      </c>
      <c r="AI68" s="388"/>
      <c r="AJ68" s="388"/>
      <c r="AK68" s="310"/>
      <c r="AL68" s="311">
        <v>7</v>
      </c>
      <c r="AM68" s="312"/>
      <c r="AN68" s="312"/>
      <c r="AO68" s="308"/>
    </row>
    <row r="69" spans="2:54" ht="25.5">
      <c r="B69" s="1801"/>
      <c r="C69" s="474" t="s">
        <v>51</v>
      </c>
      <c r="D69" s="1809"/>
      <c r="E69" s="1809"/>
      <c r="F69" s="1809"/>
      <c r="G69" s="471"/>
      <c r="H69" s="471"/>
      <c r="I69" s="472"/>
      <c r="J69" s="472"/>
      <c r="K69" s="472"/>
      <c r="L69" s="1781"/>
      <c r="M69" s="1782"/>
      <c r="N69" s="1783"/>
      <c r="O69" s="1787" t="s">
        <v>52</v>
      </c>
      <c r="P69" s="1788"/>
      <c r="Q69" s="1788"/>
      <c r="R69" s="1788"/>
      <c r="S69" s="1788"/>
      <c r="T69" s="1788"/>
      <c r="U69" s="1788"/>
      <c r="V69" s="1788"/>
      <c r="W69" s="1788"/>
      <c r="X69" s="1789"/>
      <c r="Y69" s="1789"/>
      <c r="Z69" s="1795">
        <f t="shared" ref="Z69:Z72" si="25">AH69+AL69</f>
        <v>1</v>
      </c>
      <c r="AA69" s="1796"/>
      <c r="AB69" s="1796"/>
      <c r="AC69" s="1796"/>
      <c r="AD69" s="1796"/>
      <c r="AE69" s="1796"/>
      <c r="AF69" s="1796"/>
      <c r="AG69" s="1797"/>
      <c r="AH69" s="309">
        <v>1</v>
      </c>
      <c r="AI69" s="388"/>
      <c r="AJ69" s="388"/>
      <c r="AK69" s="310"/>
      <c r="AL69" s="311"/>
      <c r="AM69" s="312"/>
      <c r="AN69" s="312"/>
      <c r="AO69" s="308"/>
    </row>
    <row r="70" spans="2:54" ht="25.5">
      <c r="B70" s="1801"/>
      <c r="C70" s="1790" t="s">
        <v>112</v>
      </c>
      <c r="D70" s="1771"/>
      <c r="E70" s="476"/>
      <c r="F70" s="56"/>
      <c r="G70" s="471"/>
      <c r="H70" s="471"/>
      <c r="I70" s="477"/>
      <c r="J70" s="477"/>
      <c r="K70" s="477"/>
      <c r="L70" s="1781"/>
      <c r="M70" s="1782"/>
      <c r="N70" s="1783"/>
      <c r="O70" s="1787" t="s">
        <v>53</v>
      </c>
      <c r="P70" s="1788"/>
      <c r="Q70" s="1788"/>
      <c r="R70" s="1788"/>
      <c r="S70" s="1788"/>
      <c r="T70" s="1788"/>
      <c r="U70" s="1788"/>
      <c r="V70" s="1788"/>
      <c r="W70" s="1788"/>
      <c r="X70" s="1789"/>
      <c r="Y70" s="1789"/>
      <c r="Z70" s="1795">
        <f t="shared" si="25"/>
        <v>0</v>
      </c>
      <c r="AA70" s="1796"/>
      <c r="AB70" s="1796"/>
      <c r="AC70" s="1796"/>
      <c r="AD70" s="1796"/>
      <c r="AE70" s="1796"/>
      <c r="AF70" s="1796"/>
      <c r="AG70" s="1797"/>
      <c r="AH70" s="309"/>
      <c r="AI70" s="388"/>
      <c r="AJ70" s="388"/>
      <c r="AK70" s="310"/>
      <c r="AL70" s="311"/>
      <c r="AM70" s="312"/>
      <c r="AN70" s="312"/>
      <c r="AO70" s="308"/>
    </row>
    <row r="71" spans="2:54" ht="20.25" customHeight="1">
      <c r="B71" s="1801"/>
      <c r="C71" s="1770" t="s">
        <v>113</v>
      </c>
      <c r="D71" s="1771"/>
      <c r="E71" s="476"/>
      <c r="F71" s="56"/>
      <c r="G71" s="471"/>
      <c r="H71" s="471"/>
      <c r="I71" s="472"/>
      <c r="J71" s="472"/>
      <c r="K71" s="472"/>
      <c r="L71" s="1781"/>
      <c r="M71" s="1782"/>
      <c r="N71" s="1783"/>
      <c r="O71" s="1787" t="s">
        <v>28</v>
      </c>
      <c r="P71" s="1788"/>
      <c r="Q71" s="1788"/>
      <c r="R71" s="1788"/>
      <c r="S71" s="1788"/>
      <c r="T71" s="1788"/>
      <c r="U71" s="1788"/>
      <c r="V71" s="1788"/>
      <c r="W71" s="1788"/>
      <c r="X71" s="1789"/>
      <c r="Y71" s="1789"/>
      <c r="Z71" s="1795">
        <v>4</v>
      </c>
      <c r="AA71" s="1796"/>
      <c r="AB71" s="1796"/>
      <c r="AC71" s="1796"/>
      <c r="AD71" s="1796"/>
      <c r="AE71" s="1796"/>
      <c r="AF71" s="1796"/>
      <c r="AG71" s="1797"/>
      <c r="AH71" s="309">
        <v>1</v>
      </c>
      <c r="AI71" s="388"/>
      <c r="AJ71" s="388"/>
      <c r="AK71" s="310"/>
      <c r="AL71" s="311">
        <v>3</v>
      </c>
      <c r="AM71" s="312"/>
      <c r="AN71" s="312"/>
      <c r="AO71" s="308"/>
    </row>
    <row r="72" spans="2:54" ht="20.25" customHeight="1">
      <c r="B72" s="1801"/>
      <c r="C72" s="1770" t="s">
        <v>114</v>
      </c>
      <c r="D72" s="1770"/>
      <c r="E72" s="478"/>
      <c r="F72" s="56"/>
      <c r="G72" s="471"/>
      <c r="H72" s="471"/>
      <c r="I72" s="472"/>
      <c r="J72" s="472"/>
      <c r="K72" s="472"/>
      <c r="L72" s="1781"/>
      <c r="M72" s="1782"/>
      <c r="N72" s="1783"/>
      <c r="O72" s="1787" t="s">
        <v>29</v>
      </c>
      <c r="P72" s="1788"/>
      <c r="Q72" s="1788"/>
      <c r="R72" s="1788"/>
      <c r="S72" s="1788"/>
      <c r="T72" s="1788"/>
      <c r="U72" s="1788"/>
      <c r="V72" s="1788"/>
      <c r="W72" s="1788"/>
      <c r="X72" s="1789"/>
      <c r="Y72" s="1789"/>
      <c r="Z72" s="1795">
        <f t="shared" si="25"/>
        <v>0</v>
      </c>
      <c r="AA72" s="1796"/>
      <c r="AB72" s="1796"/>
      <c r="AC72" s="1796"/>
      <c r="AD72" s="1796"/>
      <c r="AE72" s="1796"/>
      <c r="AF72" s="1796"/>
      <c r="AG72" s="1797"/>
      <c r="AH72" s="309"/>
      <c r="AI72" s="388"/>
      <c r="AJ72" s="388"/>
      <c r="AK72" s="310"/>
      <c r="AL72" s="311"/>
      <c r="AM72" s="312"/>
      <c r="AN72" s="312"/>
      <c r="AO72" s="308"/>
    </row>
    <row r="73" spans="2:54" ht="34.5" customHeight="1" thickBot="1">
      <c r="B73" s="1801"/>
      <c r="C73" s="1770" t="s">
        <v>115</v>
      </c>
      <c r="D73" s="1771"/>
      <c r="E73" s="1771"/>
      <c r="F73" s="1771"/>
      <c r="G73" s="471"/>
      <c r="H73" s="471"/>
      <c r="I73" s="472"/>
      <c r="J73" s="472"/>
      <c r="K73" s="472"/>
      <c r="L73" s="1784"/>
      <c r="M73" s="1785"/>
      <c r="N73" s="1786"/>
      <c r="O73" s="1772" t="s">
        <v>54</v>
      </c>
      <c r="P73" s="1773"/>
      <c r="Q73" s="1773"/>
      <c r="R73" s="1773"/>
      <c r="S73" s="1773"/>
      <c r="T73" s="1773"/>
      <c r="U73" s="1773"/>
      <c r="V73" s="1773"/>
      <c r="W73" s="1773"/>
      <c r="X73" s="1774"/>
      <c r="Y73" s="1774"/>
      <c r="Z73" s="1775">
        <v>4</v>
      </c>
      <c r="AA73" s="1776"/>
      <c r="AB73" s="1776"/>
      <c r="AC73" s="1776"/>
      <c r="AD73" s="1776"/>
      <c r="AE73" s="1776"/>
      <c r="AF73" s="1776"/>
      <c r="AG73" s="1777"/>
      <c r="AH73" s="313">
        <v>2</v>
      </c>
      <c r="AI73" s="389"/>
      <c r="AJ73" s="389"/>
      <c r="AK73" s="314"/>
      <c r="AL73" s="315">
        <v>2</v>
      </c>
      <c r="AM73" s="316"/>
      <c r="AN73" s="316"/>
      <c r="AO73" s="317"/>
    </row>
    <row r="74" spans="2:54" ht="36.75" customHeight="1">
      <c r="B74" s="1767"/>
      <c r="C74" s="1768"/>
      <c r="D74" s="1768"/>
      <c r="E74" s="1768"/>
      <c r="F74" s="1768"/>
      <c r="G74" s="1768"/>
      <c r="H74" s="1768"/>
      <c r="I74" s="1768"/>
      <c r="J74" s="1768"/>
      <c r="K74" s="48"/>
      <c r="L74" s="1769"/>
      <c r="M74" s="1769"/>
      <c r="N74" s="1769"/>
      <c r="O74" s="1769"/>
      <c r="P74" s="1769"/>
      <c r="Q74" s="1769"/>
      <c r="R74" s="1769"/>
      <c r="S74" s="1769"/>
      <c r="T74" s="1769"/>
      <c r="U74" s="1769"/>
      <c r="V74" s="1769"/>
      <c r="W74" s="1769"/>
      <c r="X74" s="1769"/>
      <c r="Y74" s="1769"/>
      <c r="Z74" s="1769"/>
      <c r="AA74" s="1769"/>
      <c r="AB74" s="1769"/>
      <c r="AC74" s="1769"/>
      <c r="AD74" s="1769"/>
      <c r="AE74" s="1769"/>
      <c r="AF74" s="1769"/>
      <c r="AG74" s="1769"/>
      <c r="AH74" s="1769"/>
      <c r="AI74" s="1769"/>
      <c r="AR74" s="1757"/>
      <c r="AS74" s="1757"/>
      <c r="AT74" s="1757"/>
      <c r="AU74" s="1757"/>
      <c r="AV74" s="1757"/>
      <c r="AW74" s="1757"/>
      <c r="AX74" s="1757"/>
      <c r="AY74" s="1757"/>
      <c r="AZ74" s="1757"/>
      <c r="BA74" s="1757"/>
      <c r="BB74" s="1757"/>
    </row>
    <row r="75" spans="2:54" ht="69.75" hidden="1" customHeight="1" outlineLevel="1" thickBot="1">
      <c r="B75" s="49" t="s">
        <v>55</v>
      </c>
      <c r="C75" s="1758" t="s">
        <v>56</v>
      </c>
      <c r="D75" s="1759"/>
      <c r="E75" s="174"/>
      <c r="F75" s="50" t="s">
        <v>57</v>
      </c>
      <c r="G75" s="1760" t="s">
        <v>58</v>
      </c>
      <c r="H75" s="1760"/>
      <c r="I75" s="1761" t="s">
        <v>59</v>
      </c>
      <c r="J75" s="1762"/>
      <c r="K75" s="80"/>
      <c r="L75" s="164" t="s">
        <v>55</v>
      </c>
      <c r="M75" s="1763" t="s">
        <v>60</v>
      </c>
      <c r="N75" s="1764"/>
      <c r="O75" s="1764"/>
      <c r="P75" s="1764"/>
      <c r="Q75" s="1764"/>
      <c r="R75" s="1764"/>
      <c r="S75" s="1764"/>
      <c r="T75" s="1764"/>
      <c r="U75" s="1764"/>
      <c r="V75" s="1764"/>
      <c r="W75" s="1764"/>
      <c r="X75" s="1764"/>
      <c r="Y75" s="1764"/>
      <c r="Z75" s="1764"/>
      <c r="AA75" s="1764"/>
      <c r="AB75" s="1764"/>
      <c r="AC75" s="1764"/>
      <c r="AD75" s="1765" t="s">
        <v>57</v>
      </c>
      <c r="AE75" s="1765"/>
      <c r="AF75" s="1765"/>
      <c r="AG75" s="1765"/>
      <c r="AH75" s="1765"/>
      <c r="AI75" s="1766"/>
    </row>
    <row r="76" spans="2:54" ht="39.950000000000003" hidden="1" customHeight="1" outlineLevel="1">
      <c r="B76" s="51"/>
      <c r="C76" s="1813"/>
      <c r="D76" s="1814"/>
      <c r="E76" s="170"/>
      <c r="F76" s="53"/>
      <c r="G76" s="1815"/>
      <c r="H76" s="1815"/>
      <c r="I76" s="1816"/>
      <c r="J76" s="1817"/>
      <c r="K76" s="45"/>
      <c r="L76" s="163"/>
      <c r="M76" s="1818"/>
      <c r="N76" s="1819"/>
      <c r="O76" s="1819"/>
      <c r="P76" s="1819"/>
      <c r="Q76" s="1819"/>
      <c r="R76" s="1819"/>
      <c r="S76" s="1819"/>
      <c r="T76" s="1819"/>
      <c r="U76" s="1819"/>
      <c r="V76" s="1819"/>
      <c r="W76" s="1819"/>
      <c r="X76" s="1819"/>
      <c r="Y76" s="1819"/>
      <c r="Z76" s="1819"/>
      <c r="AA76" s="1819"/>
      <c r="AB76" s="1819"/>
      <c r="AC76" s="1819"/>
      <c r="AD76" s="1820"/>
      <c r="AE76" s="1821"/>
      <c r="AF76" s="1821"/>
      <c r="AG76" s="1821"/>
      <c r="AH76" s="1821"/>
      <c r="AI76" s="1822"/>
    </row>
    <row r="77" spans="2:54" ht="39.950000000000003" hidden="1" customHeight="1" outlineLevel="1" thickBot="1">
      <c r="B77" s="54"/>
      <c r="C77" s="1736"/>
      <c r="D77" s="1737"/>
      <c r="E77" s="171"/>
      <c r="F77" s="55"/>
      <c r="G77" s="1738"/>
      <c r="H77" s="1738"/>
      <c r="I77" s="1739"/>
      <c r="J77" s="1740"/>
      <c r="K77" s="45"/>
      <c r="L77" s="162"/>
      <c r="M77" s="1741"/>
      <c r="N77" s="1742"/>
      <c r="O77" s="1742"/>
      <c r="P77" s="1742"/>
      <c r="Q77" s="1742"/>
      <c r="R77" s="1742"/>
      <c r="S77" s="1742"/>
      <c r="T77" s="1742"/>
      <c r="U77" s="1742"/>
      <c r="V77" s="1742"/>
      <c r="W77" s="1742"/>
      <c r="X77" s="1742"/>
      <c r="Y77" s="1742"/>
      <c r="Z77" s="1742"/>
      <c r="AA77" s="1742"/>
      <c r="AB77" s="1742"/>
      <c r="AC77" s="1742"/>
      <c r="AD77" s="1743"/>
      <c r="AE77" s="1744"/>
      <c r="AF77" s="1744"/>
      <c r="AG77" s="1744"/>
      <c r="AH77" s="1744"/>
      <c r="AI77" s="1745"/>
    </row>
    <row r="78" spans="2:54" ht="39.950000000000003" hidden="1" customHeight="1" outlineLevel="1">
      <c r="B78" s="52"/>
      <c r="C78" s="52"/>
      <c r="D78" s="8"/>
      <c r="E78" s="8"/>
      <c r="F78" s="9"/>
      <c r="G78" s="9"/>
      <c r="H78" s="9"/>
      <c r="I78" s="44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56"/>
      <c r="Y78" s="56"/>
      <c r="Z78" s="56"/>
      <c r="AA78" s="57"/>
      <c r="AB78" s="57"/>
      <c r="AC78" s="57"/>
      <c r="AD78" s="56"/>
      <c r="AE78" s="58"/>
      <c r="AF78" s="58"/>
      <c r="AG78" s="58"/>
      <c r="AH78" s="58"/>
      <c r="AI78" s="58"/>
    </row>
    <row r="79" spans="2:54" hidden="1" outlineLevel="1"/>
    <row r="80" spans="2:54" hidden="1" outlineLevel="1">
      <c r="B80" s="52"/>
      <c r="C80" s="1716" t="s">
        <v>61</v>
      </c>
      <c r="D80" s="1716"/>
      <c r="E80" s="1716"/>
      <c r="F80" s="1716"/>
      <c r="G80" s="1716"/>
      <c r="H80" s="1716"/>
      <c r="I80" s="1716"/>
      <c r="J80" s="1716"/>
      <c r="K80" s="1716"/>
      <c r="L80" s="1716"/>
      <c r="M80" s="1716"/>
      <c r="N80" s="1716"/>
      <c r="O80" s="1716"/>
      <c r="P80" s="1716"/>
      <c r="Q80" s="1716"/>
      <c r="R80" s="1716"/>
      <c r="S80" s="1716"/>
      <c r="T80" s="1716"/>
      <c r="U80" s="1716"/>
      <c r="V80" s="1716"/>
      <c r="W80" s="1716"/>
      <c r="X80" s="1716"/>
      <c r="Y80" s="1716"/>
      <c r="Z80" s="1716"/>
      <c r="AA80" s="1716"/>
      <c r="AB80" s="1716"/>
      <c r="AC80" s="1716"/>
      <c r="AD80" s="1716"/>
      <c r="AE80" s="1716"/>
      <c r="AF80" s="1716"/>
      <c r="AG80" s="1716"/>
      <c r="AH80" s="1716"/>
      <c r="AI80" s="1716"/>
      <c r="AJ80" s="1716"/>
      <c r="AK80" s="1716"/>
      <c r="AL80" s="1716"/>
      <c r="AM80" s="1716"/>
      <c r="AN80" s="1716"/>
    </row>
    <row r="81" spans="2:40" ht="18.75" hidden="1" outlineLevel="1" thickBot="1"/>
    <row r="82" spans="2:40" ht="19.5" hidden="1" outlineLevel="1" thickTop="1" thickBot="1">
      <c r="B82" s="1529" t="s">
        <v>62</v>
      </c>
      <c r="C82" s="1619"/>
      <c r="D82" s="1624" t="s">
        <v>63</v>
      </c>
      <c r="E82" s="176"/>
      <c r="F82" s="1608" t="s">
        <v>64</v>
      </c>
      <c r="G82" s="1609"/>
      <c r="H82" s="1625"/>
      <c r="I82" s="1629" t="s">
        <v>65</v>
      </c>
      <c r="J82" s="1630"/>
      <c r="K82" s="1629" t="s">
        <v>66</v>
      </c>
      <c r="L82" s="1630"/>
      <c r="M82" s="14"/>
      <c r="N82" s="14"/>
      <c r="O82" s="1633" t="s">
        <v>67</v>
      </c>
      <c r="P82" s="1634"/>
      <c r="Q82" s="1634"/>
      <c r="R82" s="1635"/>
      <c r="S82" s="1633" t="s">
        <v>68</v>
      </c>
      <c r="T82" s="1634"/>
      <c r="U82" s="1634"/>
      <c r="V82" s="1634"/>
      <c r="W82" s="1634"/>
      <c r="X82" s="1635"/>
      <c r="Y82" s="1642" t="s">
        <v>69</v>
      </c>
      <c r="Z82" s="1643"/>
      <c r="AA82" s="1644" t="s">
        <v>64</v>
      </c>
      <c r="AB82" s="1645"/>
      <c r="AC82" s="1645"/>
      <c r="AD82" s="1645"/>
      <c r="AE82" s="1645"/>
      <c r="AF82" s="1645"/>
      <c r="AG82" s="1574" t="s">
        <v>70</v>
      </c>
      <c r="AH82" s="1575"/>
      <c r="AI82" s="1576" t="s">
        <v>65</v>
      </c>
      <c r="AJ82" s="1577"/>
      <c r="AK82" s="151"/>
      <c r="AL82" s="1577"/>
    </row>
    <row r="83" spans="2:40" ht="19.5" hidden="1" outlineLevel="1" thickTop="1" thickBot="1">
      <c r="B83" s="1529"/>
      <c r="C83" s="1619"/>
      <c r="D83" s="1624"/>
      <c r="E83" s="179"/>
      <c r="F83" s="1626"/>
      <c r="G83" s="1627"/>
      <c r="H83" s="1628"/>
      <c r="I83" s="1631"/>
      <c r="J83" s="1632"/>
      <c r="K83" s="1631"/>
      <c r="L83" s="1632"/>
      <c r="M83" s="14"/>
      <c r="N83" s="14"/>
      <c r="O83" s="1636"/>
      <c r="P83" s="1637"/>
      <c r="Q83" s="1637"/>
      <c r="R83" s="1638"/>
      <c r="S83" s="1636"/>
      <c r="T83" s="1637"/>
      <c r="U83" s="1637"/>
      <c r="V83" s="1637"/>
      <c r="W83" s="1637"/>
      <c r="X83" s="1638"/>
      <c r="Y83" s="1643"/>
      <c r="Z83" s="1643"/>
      <c r="AA83" s="1646"/>
      <c r="AB83" s="1647"/>
      <c r="AC83" s="1647"/>
      <c r="AD83" s="1647"/>
      <c r="AE83" s="1647"/>
      <c r="AF83" s="1647"/>
      <c r="AG83" s="1575"/>
      <c r="AH83" s="1575"/>
      <c r="AI83" s="1577"/>
      <c r="AJ83" s="1577"/>
      <c r="AK83" s="151"/>
      <c r="AL83" s="1577"/>
    </row>
    <row r="84" spans="2:40" ht="19.5" hidden="1" outlineLevel="1" thickTop="1" thickBot="1">
      <c r="B84" s="1529"/>
      <c r="C84" s="1619"/>
      <c r="D84" s="1609"/>
      <c r="E84" s="179"/>
      <c r="F84" s="1626"/>
      <c r="G84" s="1627"/>
      <c r="H84" s="1628"/>
      <c r="I84" s="153" t="s">
        <v>71</v>
      </c>
      <c r="J84" s="154" t="s">
        <v>72</v>
      </c>
      <c r="K84" s="153" t="s">
        <v>71</v>
      </c>
      <c r="L84" s="155" t="s">
        <v>72</v>
      </c>
      <c r="M84" s="47"/>
      <c r="N84" s="47"/>
      <c r="O84" s="1639"/>
      <c r="P84" s="1640"/>
      <c r="Q84" s="1640"/>
      <c r="R84" s="1641"/>
      <c r="S84" s="1639"/>
      <c r="T84" s="1640"/>
      <c r="U84" s="1640"/>
      <c r="V84" s="1640"/>
      <c r="W84" s="1640"/>
      <c r="X84" s="1641"/>
      <c r="Y84" s="1643"/>
      <c r="Z84" s="1643"/>
      <c r="AA84" s="1648"/>
      <c r="AB84" s="1649"/>
      <c r="AC84" s="1649"/>
      <c r="AD84" s="1649"/>
      <c r="AE84" s="1649"/>
      <c r="AF84" s="1649"/>
      <c r="AG84" s="59" t="s">
        <v>71</v>
      </c>
      <c r="AH84" s="60" t="s">
        <v>72</v>
      </c>
      <c r="AI84" s="59" t="s">
        <v>71</v>
      </c>
      <c r="AJ84" s="60" t="s">
        <v>72</v>
      </c>
      <c r="AK84" s="61"/>
      <c r="AL84" s="60" t="s">
        <v>72</v>
      </c>
    </row>
    <row r="85" spans="2:40" ht="19.5" hidden="1" outlineLevel="1" thickTop="1" thickBot="1">
      <c r="B85" s="1529" t="s">
        <v>73</v>
      </c>
      <c r="C85" s="1530"/>
      <c r="D85" s="1531"/>
      <c r="E85" s="177"/>
      <c r="F85" s="1534"/>
      <c r="G85" s="1535"/>
      <c r="H85" s="1536"/>
      <c r="I85" s="62"/>
      <c r="J85" s="63"/>
      <c r="K85" s="64"/>
      <c r="L85" s="156"/>
      <c r="M85" s="47"/>
      <c r="N85" s="47"/>
      <c r="O85" s="1537" t="s">
        <v>74</v>
      </c>
      <c r="P85" s="1538"/>
      <c r="Q85" s="1538"/>
      <c r="R85" s="1539"/>
      <c r="S85" s="1546" t="s">
        <v>75</v>
      </c>
      <c r="T85" s="1547"/>
      <c r="U85" s="1547"/>
      <c r="V85" s="1547"/>
      <c r="W85" s="1547"/>
      <c r="X85" s="1548"/>
      <c r="Y85" s="1555" t="s">
        <v>94</v>
      </c>
      <c r="Z85" s="1556"/>
      <c r="AA85" s="1557"/>
      <c r="AB85" s="1558"/>
      <c r="AC85" s="1558"/>
      <c r="AD85" s="1558"/>
      <c r="AE85" s="1558"/>
      <c r="AF85" s="1559"/>
      <c r="AG85" s="73"/>
      <c r="AH85" s="74"/>
      <c r="AI85" s="65"/>
      <c r="AJ85" s="66"/>
      <c r="AK85" s="46"/>
      <c r="AL85" s="67"/>
      <c r="AM85" s="68"/>
      <c r="AN85" s="68"/>
    </row>
    <row r="86" spans="2:40" ht="19.5" hidden="1" outlineLevel="1" thickTop="1" thickBot="1">
      <c r="B86" s="1529"/>
      <c r="C86" s="1530"/>
      <c r="D86" s="1532"/>
      <c r="E86" s="178"/>
      <c r="F86" s="1560"/>
      <c r="G86" s="1561"/>
      <c r="H86" s="1562"/>
      <c r="I86" s="69"/>
      <c r="J86" s="70"/>
      <c r="K86" s="71"/>
      <c r="L86" s="157"/>
      <c r="M86" s="72"/>
      <c r="N86" s="72"/>
      <c r="O86" s="1540"/>
      <c r="P86" s="1541"/>
      <c r="Q86" s="1541"/>
      <c r="R86" s="1542"/>
      <c r="S86" s="1549"/>
      <c r="T86" s="1550"/>
      <c r="U86" s="1550"/>
      <c r="V86" s="1550"/>
      <c r="W86" s="1550"/>
      <c r="X86" s="1551"/>
      <c r="Y86" s="1563" t="s">
        <v>94</v>
      </c>
      <c r="Z86" s="1564"/>
      <c r="AA86" s="1565"/>
      <c r="AB86" s="1566"/>
      <c r="AC86" s="1566"/>
      <c r="AD86" s="1566"/>
      <c r="AE86" s="1566"/>
      <c r="AF86" s="1567"/>
      <c r="AG86" s="73"/>
      <c r="AH86" s="74"/>
      <c r="AI86" s="75"/>
      <c r="AJ86" s="66"/>
      <c r="AK86" s="76"/>
      <c r="AL86" s="66"/>
      <c r="AM86" s="68"/>
      <c r="AN86" s="68"/>
    </row>
    <row r="87" spans="2:40" ht="19.5" hidden="1" outlineLevel="1" thickTop="1" thickBot="1">
      <c r="B87" s="1529"/>
      <c r="C87" s="1530"/>
      <c r="D87" s="1533"/>
      <c r="E87" s="178"/>
      <c r="F87" s="1568"/>
      <c r="G87" s="1569"/>
      <c r="H87" s="1570"/>
      <c r="I87" s="77"/>
      <c r="J87" s="78"/>
      <c r="K87" s="79"/>
      <c r="L87" s="158"/>
      <c r="M87" s="72"/>
      <c r="N87" s="72"/>
      <c r="O87" s="1540"/>
      <c r="P87" s="1541"/>
      <c r="Q87" s="1541"/>
      <c r="R87" s="1542"/>
      <c r="S87" s="1549"/>
      <c r="T87" s="1550"/>
      <c r="U87" s="1550"/>
      <c r="V87" s="1550"/>
      <c r="W87" s="1550"/>
      <c r="X87" s="1551"/>
      <c r="Y87" s="1563" t="s">
        <v>94</v>
      </c>
      <c r="Z87" s="1564"/>
      <c r="AA87" s="1565"/>
      <c r="AB87" s="1566"/>
      <c r="AC87" s="1566"/>
      <c r="AD87" s="1566"/>
      <c r="AE87" s="1566"/>
      <c r="AF87" s="1567"/>
      <c r="AG87" s="73"/>
      <c r="AH87" s="74"/>
      <c r="AI87" s="75"/>
      <c r="AJ87" s="66"/>
      <c r="AK87" s="76"/>
      <c r="AL87" s="66"/>
      <c r="AM87" s="68"/>
      <c r="AN87" s="68"/>
    </row>
    <row r="88" spans="2:40" ht="19.5" hidden="1" outlineLevel="1" thickTop="1" thickBot="1">
      <c r="B88" s="1529" t="s">
        <v>76</v>
      </c>
      <c r="C88" s="1530"/>
      <c r="D88" s="1531"/>
      <c r="E88" s="177"/>
      <c r="F88" s="1534"/>
      <c r="G88" s="1535"/>
      <c r="H88" s="1536"/>
      <c r="I88" s="62"/>
      <c r="J88" s="63"/>
      <c r="K88" s="64"/>
      <c r="L88" s="156"/>
      <c r="M88" s="72"/>
      <c r="N88" s="72"/>
      <c r="O88" s="1540"/>
      <c r="P88" s="1541"/>
      <c r="Q88" s="1541"/>
      <c r="R88" s="1542"/>
      <c r="S88" s="1549"/>
      <c r="T88" s="1550"/>
      <c r="U88" s="1550"/>
      <c r="V88" s="1550"/>
      <c r="W88" s="1550"/>
      <c r="X88" s="1551"/>
      <c r="Y88" s="1563" t="s">
        <v>95</v>
      </c>
      <c r="Z88" s="1564"/>
      <c r="AA88" s="1565"/>
      <c r="AB88" s="1566"/>
      <c r="AC88" s="1566"/>
      <c r="AD88" s="1566"/>
      <c r="AE88" s="1566"/>
      <c r="AF88" s="1567"/>
      <c r="AG88" s="73"/>
      <c r="AH88" s="74"/>
      <c r="AI88" s="75"/>
      <c r="AJ88" s="66"/>
      <c r="AK88" s="76"/>
      <c r="AL88" s="66"/>
      <c r="AM88" s="68"/>
      <c r="AN88" s="68"/>
    </row>
    <row r="89" spans="2:40" ht="19.5" hidden="1" outlineLevel="1" thickTop="1" thickBot="1">
      <c r="B89" s="1529"/>
      <c r="C89" s="1530"/>
      <c r="D89" s="1533"/>
      <c r="E89" s="180"/>
      <c r="F89" s="1571"/>
      <c r="G89" s="1572"/>
      <c r="H89" s="1573"/>
      <c r="I89" s="77"/>
      <c r="J89" s="78"/>
      <c r="K89" s="79"/>
      <c r="L89" s="158"/>
      <c r="M89" s="80"/>
      <c r="N89" s="80"/>
      <c r="O89" s="1543"/>
      <c r="P89" s="1544"/>
      <c r="Q89" s="1544"/>
      <c r="R89" s="1545"/>
      <c r="S89" s="1552"/>
      <c r="T89" s="1553"/>
      <c r="U89" s="1553"/>
      <c r="V89" s="1553"/>
      <c r="W89" s="1553"/>
      <c r="X89" s="1554"/>
      <c r="Y89" s="1519" t="s">
        <v>94</v>
      </c>
      <c r="Z89" s="1520"/>
      <c r="AA89" s="1516"/>
      <c r="AB89" s="1517"/>
      <c r="AC89" s="1517"/>
      <c r="AD89" s="1517"/>
      <c r="AE89" s="1517"/>
      <c r="AF89" s="1518"/>
      <c r="AG89" s="81"/>
      <c r="AH89" s="82"/>
      <c r="AI89" s="83"/>
      <c r="AJ89" s="84"/>
      <c r="AK89" s="85"/>
      <c r="AL89" s="84"/>
      <c r="AM89" s="68"/>
      <c r="AN89" s="68"/>
    </row>
    <row r="90" spans="2:40" ht="19.5" hidden="1" outlineLevel="1" thickTop="1" thickBot="1">
      <c r="B90" s="1529" t="s">
        <v>77</v>
      </c>
      <c r="C90" s="1530"/>
      <c r="D90" s="1531" t="s">
        <v>78</v>
      </c>
      <c r="E90" s="178"/>
      <c r="F90" s="1583"/>
      <c r="G90" s="1584"/>
      <c r="H90" s="1585"/>
      <c r="I90" s="62"/>
      <c r="J90" s="63"/>
      <c r="K90" s="64"/>
      <c r="L90" s="156"/>
      <c r="M90" s="80"/>
      <c r="N90" s="80"/>
      <c r="O90" s="1537" t="s">
        <v>79</v>
      </c>
      <c r="P90" s="1586"/>
      <c r="Q90" s="1586"/>
      <c r="R90" s="1587"/>
      <c r="S90" s="1591" t="s">
        <v>80</v>
      </c>
      <c r="T90" s="1592"/>
      <c r="U90" s="1592"/>
      <c r="V90" s="1592"/>
      <c r="W90" s="1592"/>
      <c r="X90" s="1593"/>
      <c r="Y90" s="1597" t="s">
        <v>94</v>
      </c>
      <c r="Z90" s="1598"/>
      <c r="AA90" s="1557"/>
      <c r="AB90" s="1558"/>
      <c r="AC90" s="1558"/>
      <c r="AD90" s="1558"/>
      <c r="AE90" s="1558"/>
      <c r="AF90" s="1559"/>
      <c r="AG90" s="86"/>
      <c r="AH90" s="87"/>
      <c r="AI90" s="88"/>
      <c r="AJ90" s="67"/>
      <c r="AK90" s="89"/>
      <c r="AL90" s="67"/>
      <c r="AM90" s="68"/>
      <c r="AN90" s="68"/>
    </row>
    <row r="91" spans="2:40" ht="19.5" hidden="1" outlineLevel="1" thickTop="1" thickBot="1">
      <c r="B91" s="1529"/>
      <c r="C91" s="1530"/>
      <c r="D91" s="1532"/>
      <c r="E91" s="178"/>
      <c r="F91" s="1599"/>
      <c r="G91" s="1600"/>
      <c r="H91" s="1601"/>
      <c r="I91" s="69"/>
      <c r="J91" s="70"/>
      <c r="K91" s="71"/>
      <c r="L91" s="157"/>
      <c r="M91" s="80"/>
      <c r="N91" s="80"/>
      <c r="O91" s="1588"/>
      <c r="P91" s="1589"/>
      <c r="Q91" s="1589"/>
      <c r="R91" s="1590"/>
      <c r="S91" s="1594"/>
      <c r="T91" s="1595"/>
      <c r="U91" s="1595"/>
      <c r="V91" s="1595"/>
      <c r="W91" s="1595"/>
      <c r="X91" s="1596"/>
      <c r="Y91" s="1602" t="s">
        <v>94</v>
      </c>
      <c r="Z91" s="1603"/>
      <c r="AA91" s="1521"/>
      <c r="AB91" s="1522"/>
      <c r="AC91" s="1522"/>
      <c r="AD91" s="1522"/>
      <c r="AE91" s="1522"/>
      <c r="AF91" s="1604"/>
      <c r="AG91" s="90"/>
      <c r="AH91" s="91"/>
      <c r="AI91" s="92"/>
      <c r="AJ91" s="93"/>
      <c r="AK91" s="94"/>
      <c r="AL91" s="93"/>
      <c r="AM91" s="68"/>
      <c r="AN91" s="68"/>
    </row>
    <row r="92" spans="2:40" ht="19.5" hidden="1" outlineLevel="1" thickTop="1" thickBot="1">
      <c r="B92" s="1529"/>
      <c r="C92" s="1530"/>
      <c r="D92" s="1533"/>
      <c r="E92" s="180"/>
      <c r="F92" s="1605"/>
      <c r="G92" s="1606"/>
      <c r="H92" s="1607"/>
      <c r="I92" s="77"/>
      <c r="J92" s="78"/>
      <c r="K92" s="79"/>
      <c r="L92" s="158"/>
      <c r="M92" s="72"/>
      <c r="N92" s="72"/>
      <c r="O92" s="1608" t="s">
        <v>81</v>
      </c>
      <c r="P92" s="1609"/>
      <c r="Q92" s="1609"/>
      <c r="R92" s="1609"/>
      <c r="S92" s="1612" t="s">
        <v>82</v>
      </c>
      <c r="T92" s="1613"/>
      <c r="U92" s="1613"/>
      <c r="V92" s="1613"/>
      <c r="W92" s="1613"/>
      <c r="X92" s="1614"/>
      <c r="Y92" s="1618" t="s">
        <v>94</v>
      </c>
      <c r="Z92" s="1618"/>
      <c r="AA92" s="1557"/>
      <c r="AB92" s="1558"/>
      <c r="AC92" s="1558"/>
      <c r="AD92" s="1558"/>
      <c r="AE92" s="1558"/>
      <c r="AF92" s="1558"/>
      <c r="AG92" s="86"/>
      <c r="AH92" s="87"/>
      <c r="AI92" s="88"/>
      <c r="AJ92" s="67"/>
      <c r="AK92" s="89"/>
      <c r="AL92" s="67"/>
      <c r="AM92" s="68"/>
      <c r="AN92" s="68"/>
    </row>
    <row r="93" spans="2:40" ht="19.5" hidden="1" outlineLevel="1" thickTop="1" thickBot="1">
      <c r="B93" s="1529" t="s">
        <v>83</v>
      </c>
      <c r="C93" s="1619"/>
      <c r="D93" s="159" t="s">
        <v>84</v>
      </c>
      <c r="E93" s="181"/>
      <c r="F93" s="1620"/>
      <c r="G93" s="1621"/>
      <c r="H93" s="1622"/>
      <c r="I93" s="95"/>
      <c r="J93" s="96"/>
      <c r="K93" s="97"/>
      <c r="L93" s="98"/>
      <c r="M93" s="72"/>
      <c r="N93" s="72"/>
      <c r="O93" s="1610"/>
      <c r="P93" s="1611"/>
      <c r="Q93" s="1611"/>
      <c r="R93" s="1611"/>
      <c r="S93" s="1615"/>
      <c r="T93" s="1616"/>
      <c r="U93" s="1616"/>
      <c r="V93" s="1616"/>
      <c r="W93" s="1616"/>
      <c r="X93" s="1617"/>
      <c r="Y93" s="1623" t="s">
        <v>94</v>
      </c>
      <c r="Z93" s="1623"/>
      <c r="AA93" s="1521"/>
      <c r="AB93" s="1522"/>
      <c r="AC93" s="1522"/>
      <c r="AD93" s="1522"/>
      <c r="AE93" s="1522"/>
      <c r="AF93" s="1522"/>
      <c r="AG93" s="99"/>
      <c r="AH93" s="91"/>
      <c r="AI93" s="92"/>
      <c r="AJ93" s="93"/>
      <c r="AK93" s="100"/>
      <c r="AL93" s="101"/>
      <c r="AM93" s="68"/>
      <c r="AN93" s="68"/>
    </row>
    <row r="94" spans="2:40" ht="19.5" hidden="1" outlineLevel="1" thickTop="1" thickBot="1">
      <c r="B94" s="102"/>
      <c r="C94" s="160" t="s">
        <v>85</v>
      </c>
      <c r="D94" s="161" t="s">
        <v>86</v>
      </c>
      <c r="E94" s="182"/>
      <c r="F94" s="105"/>
      <c r="G94" s="105"/>
      <c r="H94" s="1523" t="s">
        <v>85</v>
      </c>
      <c r="I94" s="1524"/>
      <c r="J94" s="1525"/>
      <c r="K94" s="103">
        <v>0</v>
      </c>
      <c r="L94" s="104">
        <v>0</v>
      </c>
      <c r="M94" s="105"/>
      <c r="N94" s="80"/>
      <c r="O94" s="152" t="s">
        <v>87</v>
      </c>
      <c r="P94" s="152"/>
      <c r="Q94" s="152"/>
      <c r="R94" s="152"/>
      <c r="S94" s="152"/>
      <c r="T94" s="152"/>
      <c r="U94" s="152"/>
      <c r="V94" s="152"/>
      <c r="W94" s="152"/>
      <c r="X94" s="141"/>
      <c r="Y94" s="141"/>
      <c r="Z94" s="141"/>
      <c r="AA94" s="141"/>
      <c r="AB94" s="167"/>
      <c r="AC94" s="141"/>
      <c r="AD94" s="141"/>
      <c r="AE94" s="1515"/>
      <c r="AF94" s="1515"/>
      <c r="AG94" s="1515"/>
      <c r="AH94" s="1515" t="s">
        <v>85</v>
      </c>
      <c r="AI94" s="1515"/>
      <c r="AJ94" s="1515"/>
      <c r="AK94" s="141"/>
      <c r="AL94" s="106"/>
      <c r="AM94" s="68"/>
    </row>
    <row r="95" spans="2:40" ht="18.75" hidden="1" outlineLevel="1" thickTop="1">
      <c r="B95" s="102"/>
      <c r="D95" s="107"/>
      <c r="E95" s="172"/>
      <c r="F95" s="9"/>
      <c r="G95" s="108"/>
      <c r="H95" s="108"/>
      <c r="I95" s="109"/>
      <c r="J95" s="109"/>
      <c r="K95" s="109"/>
      <c r="L95" s="110"/>
      <c r="M95" s="110"/>
      <c r="N95" s="110"/>
      <c r="O95" s="110"/>
      <c r="P95" s="110"/>
      <c r="Q95" s="1526" t="s">
        <v>88</v>
      </c>
      <c r="R95" s="1527"/>
      <c r="S95" s="1527"/>
      <c r="T95" s="1527"/>
      <c r="U95" s="1527"/>
      <c r="V95" s="1527"/>
      <c r="W95" s="1527"/>
      <c r="X95" s="1527"/>
      <c r="Y95" s="1527"/>
      <c r="Z95" s="1527"/>
      <c r="AA95" s="1527"/>
      <c r="AB95" s="1527"/>
      <c r="AC95" s="1527"/>
      <c r="AD95" s="1527"/>
      <c r="AE95" s="1527"/>
      <c r="AF95" s="1527"/>
      <c r="AG95" s="1527"/>
      <c r="AH95" s="1527"/>
      <c r="AI95" s="1527"/>
      <c r="AJ95" s="1527"/>
      <c r="AK95" s="1527"/>
      <c r="AL95" s="1527"/>
      <c r="AM95" s="29"/>
      <c r="AN95" s="29"/>
    </row>
    <row r="96" spans="2:40" hidden="1" outlineLevel="1">
      <c r="B96" s="52"/>
      <c r="C96" s="52"/>
      <c r="D96" s="1528"/>
      <c r="E96" s="1528"/>
      <c r="F96" s="1528"/>
      <c r="G96" s="1528"/>
      <c r="H96" s="1528"/>
      <c r="I96" s="1528"/>
      <c r="J96" s="1528"/>
      <c r="L96" s="18"/>
      <c r="M96" s="18"/>
      <c r="Q96" s="1526" t="s">
        <v>89</v>
      </c>
      <c r="R96" s="1527"/>
      <c r="S96" s="1527"/>
      <c r="T96" s="1527"/>
      <c r="U96" s="1527"/>
      <c r="V96" s="1527"/>
      <c r="W96" s="1527"/>
      <c r="X96" s="1527"/>
      <c r="Y96" s="1527"/>
      <c r="Z96" s="1527"/>
      <c r="AA96" s="1527"/>
      <c r="AB96" s="1527"/>
      <c r="AC96" s="1527"/>
      <c r="AD96" s="1527"/>
      <c r="AE96" s="1527"/>
      <c r="AF96" s="1527"/>
      <c r="AG96" s="1527"/>
      <c r="AH96" s="1527"/>
      <c r="AI96" s="1527"/>
      <c r="AJ96" s="1527"/>
      <c r="AK96" s="1527"/>
      <c r="AL96" s="1527"/>
    </row>
    <row r="97" spans="2:41" hidden="1" outlineLevel="1">
      <c r="B97" s="52"/>
      <c r="C97" s="52"/>
      <c r="D97" s="1578" t="s">
        <v>89</v>
      </c>
      <c r="E97" s="1578"/>
      <c r="F97" s="1579"/>
      <c r="G97" s="1579"/>
      <c r="H97" s="1579"/>
      <c r="L97" s="18"/>
      <c r="M97" s="18"/>
      <c r="Q97" s="111"/>
      <c r="R97" s="112"/>
      <c r="S97" s="112"/>
      <c r="T97" s="112"/>
      <c r="U97" s="112"/>
      <c r="V97" s="112"/>
      <c r="W97" s="112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</row>
    <row r="98" spans="2:41" s="342" customFormat="1" ht="25.5" collapsed="1">
      <c r="B98" s="341"/>
      <c r="C98" s="341"/>
      <c r="F98" s="343"/>
      <c r="G98" s="343"/>
      <c r="H98" s="343"/>
      <c r="I98" s="344"/>
      <c r="J98" s="344"/>
      <c r="K98" s="344"/>
      <c r="L98" s="344"/>
      <c r="M98" s="344"/>
      <c r="N98" s="344"/>
      <c r="O98" s="344"/>
      <c r="P98" s="344"/>
      <c r="Q98" s="1580" t="s">
        <v>136</v>
      </c>
      <c r="R98" s="1581"/>
      <c r="S98" s="1581"/>
      <c r="T98" s="1581"/>
      <c r="U98" s="1581"/>
      <c r="V98" s="1581"/>
      <c r="W98" s="1581"/>
      <c r="X98" s="1581"/>
      <c r="Y98" s="1581"/>
      <c r="Z98" s="1581"/>
      <c r="AA98" s="1581"/>
      <c r="AB98" s="1581"/>
      <c r="AC98" s="1581"/>
      <c r="AD98" s="1581"/>
      <c r="AE98" s="1581"/>
      <c r="AF98" s="1581"/>
      <c r="AG98" s="1581"/>
      <c r="AH98" s="1581"/>
      <c r="AI98" s="1581"/>
      <c r="AJ98" s="1581"/>
      <c r="AK98" s="1581"/>
      <c r="AL98" s="1581"/>
      <c r="AM98" s="1581"/>
      <c r="AN98" s="1581"/>
      <c r="AO98" s="281"/>
    </row>
    <row r="99" spans="2:41" ht="18.75">
      <c r="D99" s="115"/>
      <c r="E99" s="115"/>
      <c r="F99" s="116"/>
      <c r="G99" s="116"/>
      <c r="H99" s="116"/>
      <c r="I99" s="114"/>
      <c r="J99" s="114"/>
      <c r="K99" s="117"/>
      <c r="L99" s="114"/>
      <c r="M99" s="114"/>
      <c r="N99" s="114"/>
      <c r="O99" s="116"/>
      <c r="P99" s="114"/>
      <c r="Q99" s="114"/>
      <c r="R99" s="114"/>
      <c r="S99" s="114"/>
      <c r="T99" s="114"/>
      <c r="U99" s="114"/>
      <c r="V99" s="114"/>
      <c r="W99" s="116"/>
      <c r="X99" s="118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</row>
    <row r="100" spans="2:41" s="322" customFormat="1" ht="23.25">
      <c r="D100" s="323"/>
      <c r="E100" s="323"/>
      <c r="F100" s="324"/>
      <c r="G100" s="324"/>
      <c r="H100" s="324"/>
      <c r="I100" s="324"/>
      <c r="J100" s="325"/>
      <c r="K100" s="326"/>
      <c r="L100" s="325"/>
      <c r="M100" s="327"/>
      <c r="N100" s="327"/>
      <c r="O100" s="327"/>
      <c r="P100" s="327"/>
      <c r="Q100" s="327"/>
      <c r="R100" s="328"/>
      <c r="S100" s="185"/>
      <c r="T100" s="185"/>
      <c r="U100" s="185"/>
      <c r="V100" s="185"/>
      <c r="W100" s="185"/>
      <c r="X100" s="185"/>
      <c r="Y100" s="185"/>
      <c r="Z100" s="185"/>
      <c r="AA100" s="185"/>
      <c r="AB100" s="329"/>
      <c r="AC100" s="330"/>
      <c r="AD100" s="329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</row>
    <row r="101" spans="2:41" s="322" customFormat="1" ht="23.25">
      <c r="D101" s="323"/>
      <c r="E101" s="331" t="s">
        <v>133</v>
      </c>
      <c r="F101" s="331"/>
      <c r="G101" s="331"/>
      <c r="H101" s="332"/>
      <c r="I101" s="333"/>
      <c r="J101" s="333"/>
      <c r="K101" s="334"/>
      <c r="L101" s="334" t="s">
        <v>165</v>
      </c>
      <c r="M101" s="334"/>
      <c r="N101" s="334"/>
      <c r="O101" s="334"/>
      <c r="P101" s="335"/>
      <c r="R101" s="1582" t="s">
        <v>90</v>
      </c>
      <c r="S101" s="1582"/>
      <c r="T101" s="1582"/>
      <c r="U101" s="1582"/>
      <c r="V101" s="1582"/>
      <c r="W101" s="1582"/>
      <c r="X101" s="1582"/>
      <c r="Y101" s="1582"/>
      <c r="Z101" s="1582"/>
      <c r="AA101" s="1582"/>
      <c r="AB101" s="336"/>
      <c r="AC101" s="336"/>
      <c r="AD101" s="337"/>
      <c r="AE101" s="338"/>
      <c r="AF101" s="338" t="s">
        <v>122</v>
      </c>
      <c r="AG101" s="338"/>
      <c r="AH101" s="339"/>
      <c r="AI101" s="338"/>
      <c r="AJ101" s="340"/>
      <c r="AK101" s="340"/>
      <c r="AL101" s="280"/>
      <c r="AM101" s="280"/>
      <c r="AN101" s="280"/>
      <c r="AO101" s="280"/>
    </row>
    <row r="102" spans="2:41">
      <c r="B102" s="52"/>
      <c r="C102" s="52"/>
      <c r="D102" s="8"/>
      <c r="E102" s="8"/>
      <c r="F102" s="123"/>
      <c r="G102" s="120"/>
      <c r="H102" s="124"/>
      <c r="I102" s="10" t="s">
        <v>91</v>
      </c>
      <c r="J102" s="14"/>
      <c r="K102" s="125"/>
      <c r="L102" s="11" t="s">
        <v>134</v>
      </c>
      <c r="M102" s="121"/>
      <c r="N102" s="121"/>
      <c r="O102" s="121"/>
      <c r="P102" s="121"/>
      <c r="Q102" s="14"/>
      <c r="R102" s="126"/>
      <c r="S102" s="126"/>
      <c r="T102" s="116"/>
      <c r="U102" s="116"/>
      <c r="V102" s="116"/>
      <c r="W102" s="116"/>
      <c r="X102" s="116"/>
      <c r="Y102" s="116"/>
      <c r="Z102" s="116"/>
      <c r="AA102" s="116"/>
      <c r="AC102" s="12" t="s">
        <v>91</v>
      </c>
      <c r="AE102" s="127"/>
      <c r="AG102" s="13" t="s">
        <v>134</v>
      </c>
      <c r="AH102" s="128"/>
      <c r="AI102" s="128"/>
      <c r="AJ102" s="128"/>
      <c r="AK102" s="128"/>
    </row>
    <row r="103" spans="2:41">
      <c r="D103" s="115"/>
      <c r="E103" s="115"/>
      <c r="F103" s="123"/>
      <c r="G103" s="120"/>
      <c r="H103" s="129"/>
      <c r="I103" s="124"/>
      <c r="J103" s="124"/>
      <c r="K103" s="11"/>
      <c r="L103" s="130"/>
      <c r="M103" s="121"/>
      <c r="N103" s="11"/>
      <c r="O103" s="122"/>
      <c r="P103" s="11"/>
      <c r="Q103" s="14"/>
      <c r="R103" s="114"/>
      <c r="S103" s="114"/>
      <c r="T103" s="114"/>
      <c r="U103" s="114"/>
      <c r="V103" s="114"/>
      <c r="W103" s="116"/>
      <c r="X103" s="118"/>
      <c r="Y103" s="131"/>
      <c r="Z103" s="132"/>
      <c r="AA103" s="132"/>
      <c r="AB103" s="133"/>
      <c r="AC103" s="133"/>
      <c r="AD103" s="134"/>
      <c r="AE103" s="13"/>
      <c r="AF103" s="128"/>
      <c r="AG103" s="128"/>
      <c r="AH103" s="135"/>
      <c r="AI103" s="128"/>
      <c r="AJ103" s="13"/>
      <c r="AK103" s="13"/>
    </row>
    <row r="104" spans="2:41">
      <c r="B104" s="115" t="s">
        <v>92</v>
      </c>
      <c r="D104" s="14"/>
      <c r="E104" s="173"/>
      <c r="F104" s="136"/>
      <c r="G104" s="137"/>
      <c r="H104" s="138"/>
      <c r="I104" s="139"/>
      <c r="J104" s="14"/>
      <c r="K104" s="125"/>
      <c r="L104" s="11"/>
      <c r="M104" s="6"/>
      <c r="N104" s="14"/>
      <c r="O104" s="121"/>
      <c r="P104" s="6"/>
      <c r="Q104" s="14"/>
      <c r="R104" s="114"/>
      <c r="S104" s="114"/>
      <c r="T104" s="114"/>
      <c r="U104" s="114"/>
      <c r="V104" s="114"/>
      <c r="W104" s="114"/>
      <c r="X104" s="118"/>
      <c r="Y104" s="4"/>
      <c r="Z104" s="140"/>
      <c r="AA104" s="4"/>
      <c r="AC104" s="12"/>
      <c r="AE104" s="127"/>
      <c r="AG104" s="13"/>
      <c r="AH104" s="128"/>
      <c r="AI104" s="128"/>
      <c r="AJ104" s="128"/>
      <c r="AK104" s="128"/>
    </row>
  </sheetData>
  <mergeCells count="227">
    <mergeCell ref="L5:R5"/>
    <mergeCell ref="C51:N51"/>
    <mergeCell ref="G52:N52"/>
    <mergeCell ref="G53:N53"/>
    <mergeCell ref="G48:N48"/>
    <mergeCell ref="C38:F38"/>
    <mergeCell ref="G38:N38"/>
    <mergeCell ref="H9:Y9"/>
    <mergeCell ref="O17:O20"/>
    <mergeCell ref="P17:P20"/>
    <mergeCell ref="Q17:Q20"/>
    <mergeCell ref="R17:X17"/>
    <mergeCell ref="T18:U19"/>
    <mergeCell ref="V18:W19"/>
    <mergeCell ref="X18:X20"/>
    <mergeCell ref="C28:F28"/>
    <mergeCell ref="C33:F33"/>
    <mergeCell ref="G33:N33"/>
    <mergeCell ref="C7:D7"/>
    <mergeCell ref="G11:K12"/>
    <mergeCell ref="C31:F31"/>
    <mergeCell ref="G31:N31"/>
    <mergeCell ref="C32:F32"/>
    <mergeCell ref="C48:E48"/>
    <mergeCell ref="C56:E56"/>
    <mergeCell ref="C57:E57"/>
    <mergeCell ref="B40:N40"/>
    <mergeCell ref="C24:F24"/>
    <mergeCell ref="G24:N24"/>
    <mergeCell ref="G50:N50"/>
    <mergeCell ref="B43:AO43"/>
    <mergeCell ref="G45:N45"/>
    <mergeCell ref="G49:N49"/>
    <mergeCell ref="C21:F21"/>
    <mergeCell ref="G21:N21"/>
    <mergeCell ref="C29:N29"/>
    <mergeCell ref="C34:F34"/>
    <mergeCell ref="G34:N34"/>
    <mergeCell ref="C35:F35"/>
    <mergeCell ref="G35:N35"/>
    <mergeCell ref="G25:N25"/>
    <mergeCell ref="G26:N26"/>
    <mergeCell ref="G27:N27"/>
    <mergeCell ref="G28:N28"/>
    <mergeCell ref="C25:F25"/>
    <mergeCell ref="C26:F26"/>
    <mergeCell ref="C27:F27"/>
    <mergeCell ref="C30:AO30"/>
    <mergeCell ref="B22:AN22"/>
    <mergeCell ref="B23:AN23"/>
    <mergeCell ref="G32:N32"/>
    <mergeCell ref="C39:F39"/>
    <mergeCell ref="G39:N39"/>
    <mergeCell ref="C62:E62"/>
    <mergeCell ref="B41:N41"/>
    <mergeCell ref="B36:N36"/>
    <mergeCell ref="C58:E58"/>
    <mergeCell ref="C60:E60"/>
    <mergeCell ref="C61:E61"/>
    <mergeCell ref="B37:AO37"/>
    <mergeCell ref="G54:N54"/>
    <mergeCell ref="C55:N55"/>
    <mergeCell ref="B42:AO42"/>
    <mergeCell ref="G46:N46"/>
    <mergeCell ref="G57:N57"/>
    <mergeCell ref="C44:N44"/>
    <mergeCell ref="C47:N47"/>
    <mergeCell ref="C45:E45"/>
    <mergeCell ref="C46:E46"/>
    <mergeCell ref="G56:N56"/>
    <mergeCell ref="C49:E49"/>
    <mergeCell ref="C50:E50"/>
    <mergeCell ref="C52:E52"/>
    <mergeCell ref="C53:E53"/>
    <mergeCell ref="C54:E54"/>
    <mergeCell ref="C76:D76"/>
    <mergeCell ref="G76:H76"/>
    <mergeCell ref="I76:J76"/>
    <mergeCell ref="M76:AC76"/>
    <mergeCell ref="AD76:AI76"/>
    <mergeCell ref="Z70:AG70"/>
    <mergeCell ref="Z71:AG71"/>
    <mergeCell ref="Z72:AG72"/>
    <mergeCell ref="O71:Y71"/>
    <mergeCell ref="C72:D72"/>
    <mergeCell ref="C71:D71"/>
    <mergeCell ref="O72:Y72"/>
    <mergeCell ref="B65:N65"/>
    <mergeCell ref="B66:B73"/>
    <mergeCell ref="G60:N60"/>
    <mergeCell ref="G61:N61"/>
    <mergeCell ref="D66:F66"/>
    <mergeCell ref="Z68:AG68"/>
    <mergeCell ref="Z69:AG69"/>
    <mergeCell ref="D68:F68"/>
    <mergeCell ref="O68:Y68"/>
    <mergeCell ref="D69:F69"/>
    <mergeCell ref="Z66:AG66"/>
    <mergeCell ref="G62:N62"/>
    <mergeCell ref="AR74:BB74"/>
    <mergeCell ref="C75:D75"/>
    <mergeCell ref="G75:H75"/>
    <mergeCell ref="I75:J75"/>
    <mergeCell ref="M75:AC75"/>
    <mergeCell ref="AD75:AI75"/>
    <mergeCell ref="B74:J74"/>
    <mergeCell ref="L74:AI74"/>
    <mergeCell ref="C73:F73"/>
    <mergeCell ref="O73:Y73"/>
    <mergeCell ref="Z73:AG73"/>
    <mergeCell ref="L66:N73"/>
    <mergeCell ref="O69:Y69"/>
    <mergeCell ref="C70:D70"/>
    <mergeCell ref="O70:Y70"/>
    <mergeCell ref="O66:Y66"/>
    <mergeCell ref="D67:F67"/>
    <mergeCell ref="O67:Y67"/>
    <mergeCell ref="Z67:AG67"/>
    <mergeCell ref="C80:AN80"/>
    <mergeCell ref="Z17:Z20"/>
    <mergeCell ref="AA17:AA20"/>
    <mergeCell ref="AL19:AL20"/>
    <mergeCell ref="AM19:AO19"/>
    <mergeCell ref="AL18:AO18"/>
    <mergeCell ref="AH19:AH20"/>
    <mergeCell ref="AI19:AK19"/>
    <mergeCell ref="AB17:AB20"/>
    <mergeCell ref="AC17:AC20"/>
    <mergeCell ref="AD17:AD20"/>
    <mergeCell ref="AE17:AE20"/>
    <mergeCell ref="AF17:AF20"/>
    <mergeCell ref="AG17:AG20"/>
    <mergeCell ref="AH17:AK17"/>
    <mergeCell ref="C77:D77"/>
    <mergeCell ref="G77:H77"/>
    <mergeCell ref="I77:J77"/>
    <mergeCell ref="M77:AC77"/>
    <mergeCell ref="AD77:AI77"/>
    <mergeCell ref="C59:N59"/>
    <mergeCell ref="B63:N63"/>
    <mergeCell ref="B64:N64"/>
    <mergeCell ref="G58:N58"/>
    <mergeCell ref="AK7:AN7"/>
    <mergeCell ref="C8:F8"/>
    <mergeCell ref="AL8:AN8"/>
    <mergeCell ref="B2:AK2"/>
    <mergeCell ref="C6:D6"/>
    <mergeCell ref="B14:B20"/>
    <mergeCell ref="C14:F20"/>
    <mergeCell ref="G14:N20"/>
    <mergeCell ref="O14:P16"/>
    <mergeCell ref="AH18:AK18"/>
    <mergeCell ref="AL17:AO17"/>
    <mergeCell ref="R18:S19"/>
    <mergeCell ref="Q14:X16"/>
    <mergeCell ref="Y14:Y20"/>
    <mergeCell ref="G10:L10"/>
    <mergeCell ref="N10:P10"/>
    <mergeCell ref="C11:F11"/>
    <mergeCell ref="Z14:AG16"/>
    <mergeCell ref="AH14:AO14"/>
    <mergeCell ref="AH15:AO15"/>
    <mergeCell ref="AH16:AO16"/>
    <mergeCell ref="AJ10:AO10"/>
    <mergeCell ref="G7:L7"/>
    <mergeCell ref="L6:R6"/>
    <mergeCell ref="B82:C84"/>
    <mergeCell ref="D82:D84"/>
    <mergeCell ref="F82:H84"/>
    <mergeCell ref="I82:J83"/>
    <mergeCell ref="K82:L83"/>
    <mergeCell ref="O82:R84"/>
    <mergeCell ref="S82:X84"/>
    <mergeCell ref="Y82:Z84"/>
    <mergeCell ref="AA82:AF84"/>
    <mergeCell ref="AG82:AH83"/>
    <mergeCell ref="AI82:AJ83"/>
    <mergeCell ref="AL82:AL83"/>
    <mergeCell ref="D97:H97"/>
    <mergeCell ref="Q98:AN98"/>
    <mergeCell ref="R101:AA101"/>
    <mergeCell ref="B90:C92"/>
    <mergeCell ref="D90:D92"/>
    <mergeCell ref="F90:H90"/>
    <mergeCell ref="O90:R91"/>
    <mergeCell ref="S90:X91"/>
    <mergeCell ref="Y90:Z90"/>
    <mergeCell ref="AA90:AF90"/>
    <mergeCell ref="F91:H91"/>
    <mergeCell ref="Y91:Z91"/>
    <mergeCell ref="AA91:AF91"/>
    <mergeCell ref="F92:H92"/>
    <mergeCell ref="O92:R93"/>
    <mergeCell ref="S92:X93"/>
    <mergeCell ref="Y92:Z92"/>
    <mergeCell ref="AA92:AF92"/>
    <mergeCell ref="B93:C93"/>
    <mergeCell ref="F93:H93"/>
    <mergeCell ref="Y93:Z93"/>
    <mergeCell ref="B85:C87"/>
    <mergeCell ref="D85:D87"/>
    <mergeCell ref="F85:H85"/>
    <mergeCell ref="O85:R89"/>
    <mergeCell ref="S85:X89"/>
    <mergeCell ref="Y85:Z85"/>
    <mergeCell ref="AA85:AF85"/>
    <mergeCell ref="F86:H86"/>
    <mergeCell ref="Y86:Z86"/>
    <mergeCell ref="AA86:AF86"/>
    <mergeCell ref="F87:H87"/>
    <mergeCell ref="Y87:Z87"/>
    <mergeCell ref="AA87:AF87"/>
    <mergeCell ref="B88:C89"/>
    <mergeCell ref="D88:D89"/>
    <mergeCell ref="F88:H88"/>
    <mergeCell ref="Y88:Z88"/>
    <mergeCell ref="AA88:AF88"/>
    <mergeCell ref="F89:H89"/>
    <mergeCell ref="AE94:AG94"/>
    <mergeCell ref="AA89:AF89"/>
    <mergeCell ref="Y89:Z89"/>
    <mergeCell ref="AA93:AF93"/>
    <mergeCell ref="H94:J94"/>
    <mergeCell ref="AH94:AJ94"/>
    <mergeCell ref="Q95:AL95"/>
    <mergeCell ref="D96:J96"/>
    <mergeCell ref="Q96:AL96"/>
  </mergeCells>
  <pageMargins left="0" right="0.15748031496062992" top="0.39370078740157483" bottom="0" header="0" footer="0"/>
  <pageSetup paperSize="9" scale="28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03"/>
  <sheetViews>
    <sheetView showZeros="0" topLeftCell="B41" zoomScale="34" zoomScaleNormal="34" zoomScaleSheetLayoutView="65" workbookViewId="0">
      <selection activeCell="AD63" sqref="AD63"/>
    </sheetView>
  </sheetViews>
  <sheetFormatPr defaultColWidth="10.140625" defaultRowHeight="18" outlineLevelRow="1"/>
  <cols>
    <col min="1" max="1" width="46.7109375" style="410" customWidth="1"/>
    <col min="2" max="2" width="8.140625" style="410" customWidth="1"/>
    <col min="3" max="3" width="20.7109375" style="410" customWidth="1"/>
    <col min="4" max="4" width="39.7109375" style="2" customWidth="1"/>
    <col min="5" max="5" width="17.7109375" style="2" customWidth="1"/>
    <col min="6" max="6" width="6.7109375" style="16" customWidth="1"/>
    <col min="7" max="12" width="6.7109375" style="17" customWidth="1"/>
    <col min="13" max="13" width="6.7109375" style="18" customWidth="1"/>
    <col min="14" max="15" width="12.28515625" style="18" customWidth="1"/>
    <col min="16" max="16" width="10.28515625" style="18" customWidth="1"/>
    <col min="17" max="17" width="8" style="18" customWidth="1"/>
    <col min="18" max="18" width="9.5703125" style="18" customWidth="1"/>
    <col min="19" max="19" width="10.85546875" style="18" customWidth="1"/>
    <col min="20" max="20" width="9" style="18" customWidth="1"/>
    <col min="21" max="21" width="9.7109375" style="18" customWidth="1"/>
    <col min="22" max="22" width="10" style="18" customWidth="1"/>
    <col min="23" max="23" width="9.28515625" style="19" customWidth="1"/>
    <col min="24" max="24" width="12.7109375" style="19" customWidth="1"/>
    <col min="25" max="26" width="10.28515625" style="20" customWidth="1"/>
    <col min="27" max="27" width="10" style="20" customWidth="1"/>
    <col min="28" max="28" width="9.5703125" style="20" customWidth="1"/>
    <col min="29" max="29" width="9.28515625" style="20" customWidth="1"/>
    <col min="30" max="30" width="11.42578125" style="20" customWidth="1"/>
    <col min="31" max="31" width="9.5703125" style="20" customWidth="1"/>
    <col min="32" max="32" width="11.42578125" style="20" customWidth="1"/>
    <col min="33" max="33" width="10.85546875" style="20" customWidth="1"/>
    <col min="34" max="34" width="11.28515625" style="20" customWidth="1"/>
    <col min="35" max="35" width="10.5703125" style="20" customWidth="1"/>
    <col min="36" max="36" width="11.28515625" style="20" customWidth="1"/>
    <col min="37" max="37" width="10.42578125" style="20" customWidth="1"/>
    <col min="38" max="38" width="10" style="20" customWidth="1"/>
    <col min="39" max="39" width="13.28515625" style="20" customWidth="1"/>
    <col min="40" max="40" width="11.5703125" style="20" customWidth="1"/>
    <col min="41" max="16384" width="10.140625" style="410"/>
  </cols>
  <sheetData>
    <row r="1" spans="2:40" ht="6.75" customHeight="1"/>
    <row r="2" spans="2:40" ht="23.25">
      <c r="B2" s="1653" t="s">
        <v>0</v>
      </c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</row>
    <row r="4" spans="2:40" ht="34.5" customHeight="1">
      <c r="C4" s="149"/>
      <c r="D4" s="150"/>
      <c r="E4" s="150"/>
      <c r="F4" s="150"/>
      <c r="H4" s="150"/>
      <c r="I4" s="479"/>
      <c r="J4" s="2097" t="s">
        <v>1</v>
      </c>
      <c r="K4" s="2097"/>
      <c r="L4" s="2097"/>
      <c r="M4" s="2097"/>
      <c r="N4" s="2097"/>
      <c r="O4" s="2097"/>
      <c r="P4" s="2097"/>
      <c r="Q4" s="2097"/>
      <c r="R4" s="2097"/>
      <c r="S4" s="2097"/>
      <c r="T4" s="2097"/>
      <c r="U4" s="150"/>
      <c r="V4" s="150"/>
      <c r="W4" s="150"/>
      <c r="X4" s="150"/>
      <c r="Y4" s="150"/>
      <c r="Z4" s="150"/>
      <c r="AA4" s="168"/>
      <c r="AB4" s="150"/>
      <c r="AC4" s="150"/>
      <c r="AD4" s="150"/>
      <c r="AE4" s="150"/>
      <c r="AF4" s="150"/>
      <c r="AG4" s="150"/>
      <c r="AH4" s="150"/>
      <c r="AI4" s="150"/>
      <c r="AJ4" s="480"/>
      <c r="AK4" s="481" t="s">
        <v>103</v>
      </c>
      <c r="AL4" s="481"/>
      <c r="AM4" s="481"/>
    </row>
    <row r="5" spans="2:40" ht="26.25">
      <c r="B5" s="21"/>
      <c r="C5" s="21"/>
      <c r="D5" s="22"/>
      <c r="E5" s="22"/>
      <c r="F5" s="482"/>
      <c r="G5" s="483"/>
      <c r="H5" s="483"/>
      <c r="I5" s="483"/>
      <c r="J5" s="483"/>
      <c r="K5" s="483"/>
      <c r="L5" s="483" t="s">
        <v>99</v>
      </c>
      <c r="M5" s="483"/>
      <c r="N5" s="483"/>
      <c r="O5" s="483"/>
      <c r="P5" s="483"/>
      <c r="Q5" s="483"/>
      <c r="R5" s="483"/>
      <c r="S5" s="483"/>
      <c r="T5" s="483"/>
      <c r="U5" s="483"/>
      <c r="V5" s="484"/>
      <c r="W5" s="485"/>
      <c r="X5" s="485"/>
      <c r="Y5" s="485"/>
      <c r="Z5" s="485"/>
      <c r="AA5" s="485"/>
      <c r="AB5" s="485"/>
      <c r="AC5" s="485"/>
      <c r="AD5" s="24"/>
      <c r="AE5" s="486" t="s">
        <v>2</v>
      </c>
      <c r="AF5" s="24"/>
      <c r="AG5" s="24"/>
      <c r="AH5" s="24"/>
      <c r="AI5" s="24"/>
      <c r="AJ5" s="487" t="s">
        <v>104</v>
      </c>
      <c r="AK5" s="481"/>
      <c r="AL5" s="481"/>
      <c r="AM5" s="481"/>
    </row>
    <row r="6" spans="2:40" ht="30">
      <c r="C6" s="1654"/>
      <c r="D6" s="1654"/>
      <c r="E6" s="408"/>
      <c r="F6" s="488"/>
      <c r="G6" s="489"/>
      <c r="H6" s="490"/>
      <c r="I6" s="490"/>
      <c r="J6" s="490"/>
      <c r="K6" s="490"/>
      <c r="L6" s="491" t="s">
        <v>166</v>
      </c>
      <c r="M6" s="491"/>
      <c r="N6" s="491"/>
      <c r="O6" s="491"/>
      <c r="P6" s="491"/>
      <c r="Q6" s="492"/>
      <c r="R6" s="398"/>
      <c r="S6" s="398"/>
      <c r="T6" s="398"/>
      <c r="U6" s="398"/>
      <c r="V6" s="398"/>
      <c r="W6" s="493"/>
      <c r="X6" s="493"/>
      <c r="Y6" s="493"/>
      <c r="Z6" s="494"/>
      <c r="AA6" s="495"/>
      <c r="AB6" s="493"/>
      <c r="AC6" s="493"/>
      <c r="AD6" s="28"/>
      <c r="AE6" s="481"/>
      <c r="AF6" s="31"/>
      <c r="AG6" s="31"/>
      <c r="AH6" s="31"/>
      <c r="AI6" s="31"/>
      <c r="AJ6" s="496"/>
      <c r="AK6" s="497" t="s">
        <v>105</v>
      </c>
      <c r="AL6" s="497"/>
      <c r="AM6" s="497"/>
      <c r="AN6" s="32"/>
    </row>
    <row r="7" spans="2:40" ht="48" customHeight="1">
      <c r="C7" s="1907" t="s">
        <v>167</v>
      </c>
      <c r="D7" s="1907"/>
      <c r="E7" s="498"/>
      <c r="F7" s="2098" t="s">
        <v>4</v>
      </c>
      <c r="G7" s="2094"/>
      <c r="H7" s="2094"/>
      <c r="I7" s="2094"/>
      <c r="J7" s="2094"/>
      <c r="K7" s="2094"/>
      <c r="L7" s="499" t="s">
        <v>5</v>
      </c>
      <c r="M7" s="500" t="s">
        <v>100</v>
      </c>
      <c r="N7" s="501"/>
      <c r="O7" s="501"/>
      <c r="P7" s="502"/>
      <c r="Q7" s="502"/>
      <c r="R7" s="502"/>
      <c r="S7" s="502"/>
      <c r="T7" s="503"/>
      <c r="U7" s="503"/>
      <c r="V7" s="503"/>
      <c r="W7" s="504"/>
      <c r="X7" s="504"/>
      <c r="Y7" s="504"/>
      <c r="Z7" s="505"/>
      <c r="AA7" s="495"/>
      <c r="AB7" s="281"/>
      <c r="AC7" s="505"/>
      <c r="AD7" s="33"/>
      <c r="AE7" s="506" t="s">
        <v>6</v>
      </c>
      <c r="AF7" s="31"/>
      <c r="AG7" s="31"/>
      <c r="AH7" s="31"/>
      <c r="AI7" s="31"/>
      <c r="AJ7" s="2099" t="s">
        <v>158</v>
      </c>
      <c r="AK7" s="2099"/>
      <c r="AL7" s="2099"/>
      <c r="AM7" s="2099"/>
      <c r="AN7" s="34"/>
    </row>
    <row r="8" spans="2:40" ht="45.75" customHeight="1">
      <c r="B8" s="2090" t="s">
        <v>168</v>
      </c>
      <c r="C8" s="2090"/>
      <c r="D8" s="2090"/>
      <c r="E8" s="2090"/>
      <c r="F8" s="507" t="s">
        <v>169</v>
      </c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9"/>
      <c r="W8" s="509"/>
      <c r="X8" s="509"/>
      <c r="Y8" s="509"/>
      <c r="Z8" s="509"/>
      <c r="AA8" s="509"/>
      <c r="AB8" s="509"/>
      <c r="AC8" s="509"/>
      <c r="AD8" s="33"/>
      <c r="AE8" s="506" t="s">
        <v>8</v>
      </c>
      <c r="AF8" s="31"/>
      <c r="AG8" s="31"/>
      <c r="AH8" s="31"/>
      <c r="AI8" s="31"/>
      <c r="AJ8" s="2091" t="s">
        <v>170</v>
      </c>
      <c r="AK8" s="2091"/>
      <c r="AL8" s="2091"/>
      <c r="AM8" s="2091"/>
      <c r="AN8" s="34"/>
    </row>
    <row r="9" spans="2:40" ht="34.5" customHeight="1">
      <c r="F9" s="510"/>
      <c r="G9" s="2092" t="s">
        <v>140</v>
      </c>
      <c r="H9" s="2092"/>
      <c r="I9" s="2092"/>
      <c r="J9" s="2092"/>
      <c r="K9" s="2092"/>
      <c r="L9" s="2092"/>
      <c r="M9" s="2092"/>
      <c r="N9" s="2092"/>
      <c r="O9" s="2092"/>
      <c r="P9" s="2092"/>
      <c r="Q9" s="2092"/>
      <c r="R9" s="2092"/>
      <c r="S9" s="2092"/>
      <c r="T9" s="2092"/>
      <c r="U9" s="2092"/>
      <c r="V9" s="2092"/>
      <c r="W9" s="2092"/>
      <c r="X9" s="2092"/>
      <c r="Y9" s="2092"/>
      <c r="Z9" s="2092"/>
      <c r="AA9" s="2092"/>
      <c r="AB9" s="2092"/>
      <c r="AC9" s="2092"/>
      <c r="AD9" s="35"/>
      <c r="AE9" s="511"/>
      <c r="AF9" s="31"/>
      <c r="AG9" s="31"/>
      <c r="AH9" s="31"/>
      <c r="AI9" s="31"/>
      <c r="AJ9" s="183"/>
      <c r="AK9" s="512"/>
      <c r="AL9" s="512"/>
      <c r="AM9" s="512"/>
      <c r="AN9" s="34"/>
    </row>
    <row r="10" spans="2:40" ht="28.5" customHeight="1">
      <c r="B10" s="185" t="s">
        <v>102</v>
      </c>
      <c r="C10" s="146"/>
      <c r="D10" s="146"/>
      <c r="E10" s="146"/>
      <c r="F10" s="2093" t="s">
        <v>9</v>
      </c>
      <c r="G10" s="2094"/>
      <c r="H10" s="2094"/>
      <c r="I10" s="2094"/>
      <c r="J10" s="2094"/>
      <c r="K10" s="2094"/>
      <c r="L10" s="499" t="s">
        <v>5</v>
      </c>
      <c r="M10" s="2095" t="s">
        <v>10</v>
      </c>
      <c r="N10" s="2095"/>
      <c r="O10" s="2095"/>
      <c r="P10" s="502"/>
      <c r="Q10" s="502"/>
      <c r="R10" s="502"/>
      <c r="S10" s="502"/>
      <c r="T10" s="502"/>
      <c r="U10" s="502"/>
      <c r="V10" s="502"/>
      <c r="W10" s="513"/>
      <c r="X10" s="513"/>
      <c r="Y10" s="513"/>
      <c r="Z10" s="505"/>
      <c r="AA10" s="514"/>
      <c r="AB10" s="281"/>
      <c r="AC10" s="505"/>
      <c r="AD10" s="33"/>
      <c r="AE10" s="506" t="s">
        <v>11</v>
      </c>
      <c r="AF10" s="31"/>
      <c r="AG10" s="31"/>
      <c r="AH10" s="31"/>
      <c r="AI10" s="2096" t="s">
        <v>135</v>
      </c>
      <c r="AJ10" s="2096"/>
      <c r="AK10" s="2096"/>
      <c r="AL10" s="2096"/>
      <c r="AM10" s="2096"/>
      <c r="AN10" s="2096"/>
    </row>
    <row r="11" spans="2:40" ht="33.75" customHeight="1">
      <c r="C11" s="1693" t="s">
        <v>93</v>
      </c>
      <c r="D11" s="1693"/>
      <c r="E11" s="1693"/>
      <c r="F11" s="515" t="s">
        <v>12</v>
      </c>
      <c r="G11" s="516"/>
      <c r="H11" s="516"/>
      <c r="I11" s="516"/>
      <c r="J11" s="517"/>
      <c r="K11" s="517"/>
      <c r="L11" s="499" t="s">
        <v>5</v>
      </c>
      <c r="M11" s="518" t="s">
        <v>101</v>
      </c>
      <c r="N11" s="519"/>
      <c r="O11" s="519"/>
      <c r="P11" s="519"/>
      <c r="Q11" s="519"/>
      <c r="R11" s="519"/>
      <c r="S11" s="519"/>
      <c r="T11" s="519"/>
      <c r="U11" s="519"/>
      <c r="V11" s="519"/>
      <c r="W11" s="520"/>
      <c r="X11" s="520"/>
      <c r="Y11" s="520"/>
      <c r="Z11" s="521"/>
      <c r="AA11" s="522"/>
      <c r="AB11" s="523"/>
      <c r="AC11" s="521"/>
      <c r="AD11" s="1"/>
      <c r="AE11" s="1"/>
      <c r="AF11" s="1"/>
      <c r="AG11" s="1"/>
      <c r="AH11" s="1"/>
      <c r="AI11" s="1"/>
      <c r="AJ11" s="1"/>
    </row>
    <row r="12" spans="2:40" ht="30" customHeight="1" thickBot="1">
      <c r="F12" s="3"/>
      <c r="J12" s="36"/>
      <c r="K12" s="18"/>
      <c r="L12" s="18"/>
      <c r="V12" s="410"/>
      <c r="W12" s="20"/>
      <c r="X12" s="20"/>
    </row>
    <row r="13" spans="2:40" s="37" customFormat="1" ht="49.5" customHeight="1">
      <c r="B13" s="1655" t="s">
        <v>124</v>
      </c>
      <c r="C13" s="2081" t="s">
        <v>13</v>
      </c>
      <c r="D13" s="2081"/>
      <c r="E13" s="2081"/>
      <c r="F13" s="2084" t="s">
        <v>14</v>
      </c>
      <c r="G13" s="2085"/>
      <c r="H13" s="2085"/>
      <c r="I13" s="2085"/>
      <c r="J13" s="2085"/>
      <c r="K13" s="2085"/>
      <c r="L13" s="2085"/>
      <c r="M13" s="2085"/>
      <c r="N13" s="1670" t="s">
        <v>15</v>
      </c>
      <c r="O13" s="1671"/>
      <c r="P13" s="1685" t="s">
        <v>16</v>
      </c>
      <c r="Q13" s="1685"/>
      <c r="R13" s="1685"/>
      <c r="S13" s="1685"/>
      <c r="T13" s="1685"/>
      <c r="U13" s="1685"/>
      <c r="V13" s="1685"/>
      <c r="W13" s="1685"/>
      <c r="X13" s="2069" t="s">
        <v>17</v>
      </c>
      <c r="Y13" s="1694" t="s">
        <v>18</v>
      </c>
      <c r="Z13" s="1695"/>
      <c r="AA13" s="1695"/>
      <c r="AB13" s="1695"/>
      <c r="AC13" s="1695"/>
      <c r="AD13" s="1695"/>
      <c r="AE13" s="1695"/>
      <c r="AF13" s="1695"/>
      <c r="AG13" s="2072" t="s">
        <v>171</v>
      </c>
      <c r="AH13" s="2073"/>
      <c r="AI13" s="2073"/>
      <c r="AJ13" s="2073"/>
      <c r="AK13" s="2073"/>
      <c r="AL13" s="2073"/>
      <c r="AM13" s="2073"/>
      <c r="AN13" s="2074"/>
    </row>
    <row r="14" spans="2:40" s="37" customFormat="1" ht="27.75" customHeight="1">
      <c r="B14" s="1656"/>
      <c r="C14" s="2082"/>
      <c r="D14" s="2082"/>
      <c r="E14" s="2082"/>
      <c r="F14" s="2086"/>
      <c r="G14" s="2087"/>
      <c r="H14" s="2087"/>
      <c r="I14" s="2087"/>
      <c r="J14" s="2087"/>
      <c r="K14" s="2087"/>
      <c r="L14" s="2087"/>
      <c r="M14" s="2087"/>
      <c r="N14" s="1672"/>
      <c r="O14" s="1673"/>
      <c r="P14" s="1686"/>
      <c r="Q14" s="1686"/>
      <c r="R14" s="1686"/>
      <c r="S14" s="1686"/>
      <c r="T14" s="1686"/>
      <c r="U14" s="1686"/>
      <c r="V14" s="1686"/>
      <c r="W14" s="1686"/>
      <c r="X14" s="2070"/>
      <c r="Y14" s="1697"/>
      <c r="Z14" s="1698"/>
      <c r="AA14" s="1698"/>
      <c r="AB14" s="1698"/>
      <c r="AC14" s="1698"/>
      <c r="AD14" s="1698"/>
      <c r="AE14" s="1698"/>
      <c r="AF14" s="1698"/>
      <c r="AG14" s="2075" t="s">
        <v>121</v>
      </c>
      <c r="AH14" s="2076"/>
      <c r="AI14" s="2076"/>
      <c r="AJ14" s="2076"/>
      <c r="AK14" s="2076"/>
      <c r="AL14" s="2076"/>
      <c r="AM14" s="2076"/>
      <c r="AN14" s="2077"/>
    </row>
    <row r="15" spans="2:40" s="37" customFormat="1" ht="30.75" customHeight="1" thickBot="1">
      <c r="B15" s="1656"/>
      <c r="C15" s="2082"/>
      <c r="D15" s="2082"/>
      <c r="E15" s="2082"/>
      <c r="F15" s="2086"/>
      <c r="G15" s="2087"/>
      <c r="H15" s="2087"/>
      <c r="I15" s="2087"/>
      <c r="J15" s="2087"/>
      <c r="K15" s="2087"/>
      <c r="L15" s="2087"/>
      <c r="M15" s="2087"/>
      <c r="N15" s="1674"/>
      <c r="O15" s="1675"/>
      <c r="P15" s="1687"/>
      <c r="Q15" s="1687"/>
      <c r="R15" s="1687"/>
      <c r="S15" s="1687"/>
      <c r="T15" s="1687"/>
      <c r="U15" s="1687"/>
      <c r="V15" s="1687"/>
      <c r="W15" s="1687"/>
      <c r="X15" s="2070"/>
      <c r="Y15" s="1700"/>
      <c r="Z15" s="1701"/>
      <c r="AA15" s="1701"/>
      <c r="AB15" s="1701"/>
      <c r="AC15" s="1701"/>
      <c r="AD15" s="1701"/>
      <c r="AE15" s="1701"/>
      <c r="AF15" s="1701"/>
      <c r="AG15" s="2078" t="s">
        <v>172</v>
      </c>
      <c r="AH15" s="2079"/>
      <c r="AI15" s="2079"/>
      <c r="AJ15" s="2079"/>
      <c r="AK15" s="2079"/>
      <c r="AL15" s="2079"/>
      <c r="AM15" s="2079"/>
      <c r="AN15" s="2080"/>
    </row>
    <row r="16" spans="2:40" s="37" customFormat="1" ht="22.5" customHeight="1">
      <c r="B16" s="1656"/>
      <c r="C16" s="2082"/>
      <c r="D16" s="2082"/>
      <c r="E16" s="2082"/>
      <c r="F16" s="2086"/>
      <c r="G16" s="2087"/>
      <c r="H16" s="2087"/>
      <c r="I16" s="2087"/>
      <c r="J16" s="2087"/>
      <c r="K16" s="2087"/>
      <c r="L16" s="2087"/>
      <c r="M16" s="2087"/>
      <c r="N16" s="1890" t="s">
        <v>20</v>
      </c>
      <c r="O16" s="1893" t="s">
        <v>21</v>
      </c>
      <c r="P16" s="1896" t="s">
        <v>22</v>
      </c>
      <c r="Q16" s="1899" t="s">
        <v>23</v>
      </c>
      <c r="R16" s="1900"/>
      <c r="S16" s="1900"/>
      <c r="T16" s="1900"/>
      <c r="U16" s="1900"/>
      <c r="V16" s="1900"/>
      <c r="W16" s="1901"/>
      <c r="X16" s="2070"/>
      <c r="Y16" s="1717" t="s">
        <v>24</v>
      </c>
      <c r="Z16" s="1720" t="s">
        <v>25</v>
      </c>
      <c r="AA16" s="1720" t="s">
        <v>97</v>
      </c>
      <c r="AB16" s="1729" t="s">
        <v>26</v>
      </c>
      <c r="AC16" s="1729" t="s">
        <v>27</v>
      </c>
      <c r="AD16" s="1720" t="s">
        <v>28</v>
      </c>
      <c r="AE16" s="1720" t="s">
        <v>29</v>
      </c>
      <c r="AF16" s="2054" t="s">
        <v>30</v>
      </c>
      <c r="AG16" s="2057" t="s">
        <v>108</v>
      </c>
      <c r="AH16" s="2058"/>
      <c r="AI16" s="2058"/>
      <c r="AJ16" s="2059"/>
      <c r="AK16" s="2060" t="s">
        <v>109</v>
      </c>
      <c r="AL16" s="2061"/>
      <c r="AM16" s="2061"/>
      <c r="AN16" s="2062"/>
    </row>
    <row r="17" spans="2:49" s="38" customFormat="1" ht="22.5" customHeight="1">
      <c r="B17" s="1656"/>
      <c r="C17" s="2082"/>
      <c r="D17" s="2082"/>
      <c r="E17" s="2082"/>
      <c r="F17" s="2086"/>
      <c r="G17" s="2087"/>
      <c r="H17" s="2087"/>
      <c r="I17" s="2087"/>
      <c r="J17" s="2087"/>
      <c r="K17" s="2087"/>
      <c r="L17" s="2087"/>
      <c r="M17" s="2087"/>
      <c r="N17" s="1891"/>
      <c r="O17" s="1894"/>
      <c r="P17" s="1897"/>
      <c r="Q17" s="1681" t="s">
        <v>31</v>
      </c>
      <c r="R17" s="1682"/>
      <c r="S17" s="1681" t="s">
        <v>106</v>
      </c>
      <c r="T17" s="1902"/>
      <c r="U17" s="1682" t="s">
        <v>107</v>
      </c>
      <c r="V17" s="1902"/>
      <c r="W17" s="1904" t="s">
        <v>32</v>
      </c>
      <c r="X17" s="2070"/>
      <c r="Y17" s="1718"/>
      <c r="Z17" s="1721"/>
      <c r="AA17" s="1721"/>
      <c r="AB17" s="1730"/>
      <c r="AC17" s="1730"/>
      <c r="AD17" s="1721"/>
      <c r="AE17" s="1721"/>
      <c r="AF17" s="2055"/>
      <c r="AG17" s="2063" t="s">
        <v>110</v>
      </c>
      <c r="AH17" s="2064"/>
      <c r="AI17" s="2064"/>
      <c r="AJ17" s="2065"/>
      <c r="AK17" s="2066" t="s">
        <v>111</v>
      </c>
      <c r="AL17" s="2064"/>
      <c r="AM17" s="2064"/>
      <c r="AN17" s="2065"/>
    </row>
    <row r="18" spans="2:49" s="38" customFormat="1" ht="27" customHeight="1">
      <c r="B18" s="1656"/>
      <c r="C18" s="2082"/>
      <c r="D18" s="2082"/>
      <c r="E18" s="2082"/>
      <c r="F18" s="2086"/>
      <c r="G18" s="2087"/>
      <c r="H18" s="2087"/>
      <c r="I18" s="2087"/>
      <c r="J18" s="2087"/>
      <c r="K18" s="2087"/>
      <c r="L18" s="2087"/>
      <c r="M18" s="2087"/>
      <c r="N18" s="1891"/>
      <c r="O18" s="1894"/>
      <c r="P18" s="1897"/>
      <c r="Q18" s="1683"/>
      <c r="R18" s="1684"/>
      <c r="S18" s="1683"/>
      <c r="T18" s="1903"/>
      <c r="U18" s="1684"/>
      <c r="V18" s="1903"/>
      <c r="W18" s="1905"/>
      <c r="X18" s="2070"/>
      <c r="Y18" s="1718"/>
      <c r="Z18" s="1721"/>
      <c r="AA18" s="1721"/>
      <c r="AB18" s="1730"/>
      <c r="AC18" s="1730"/>
      <c r="AD18" s="1721"/>
      <c r="AE18" s="1721"/>
      <c r="AF18" s="2055"/>
      <c r="AG18" s="2067" t="s">
        <v>22</v>
      </c>
      <c r="AH18" s="2048" t="s">
        <v>33</v>
      </c>
      <c r="AI18" s="2048"/>
      <c r="AJ18" s="2049"/>
      <c r="AK18" s="2050" t="s">
        <v>22</v>
      </c>
      <c r="AL18" s="2048" t="s">
        <v>33</v>
      </c>
      <c r="AM18" s="2048"/>
      <c r="AN18" s="2049"/>
    </row>
    <row r="19" spans="2:49" s="38" customFormat="1" ht="77.25" customHeight="1" thickBot="1">
      <c r="B19" s="1657"/>
      <c r="C19" s="2083"/>
      <c r="D19" s="2083"/>
      <c r="E19" s="2083"/>
      <c r="F19" s="2088"/>
      <c r="G19" s="2089"/>
      <c r="H19" s="2089"/>
      <c r="I19" s="2089"/>
      <c r="J19" s="2089"/>
      <c r="K19" s="2089"/>
      <c r="L19" s="2089"/>
      <c r="M19" s="2089"/>
      <c r="N19" s="1892"/>
      <c r="O19" s="1895"/>
      <c r="P19" s="1898"/>
      <c r="Q19" s="142" t="s">
        <v>34</v>
      </c>
      <c r="R19" s="145" t="s">
        <v>96</v>
      </c>
      <c r="S19" s="142" t="s">
        <v>34</v>
      </c>
      <c r="T19" s="145" t="s">
        <v>96</v>
      </c>
      <c r="U19" s="142" t="s">
        <v>34</v>
      </c>
      <c r="V19" s="145" t="s">
        <v>96</v>
      </c>
      <c r="W19" s="1906"/>
      <c r="X19" s="2071"/>
      <c r="Y19" s="1719"/>
      <c r="Z19" s="1722"/>
      <c r="AA19" s="1722"/>
      <c r="AB19" s="1731"/>
      <c r="AC19" s="1731"/>
      <c r="AD19" s="1722"/>
      <c r="AE19" s="1722"/>
      <c r="AF19" s="2056"/>
      <c r="AG19" s="2068"/>
      <c r="AH19" s="143" t="s">
        <v>35</v>
      </c>
      <c r="AI19" s="143" t="s">
        <v>36</v>
      </c>
      <c r="AJ19" s="524" t="s">
        <v>98</v>
      </c>
      <c r="AK19" s="2051"/>
      <c r="AL19" s="143" t="s">
        <v>35</v>
      </c>
      <c r="AM19" s="143" t="s">
        <v>36</v>
      </c>
      <c r="AN19" s="524" t="s">
        <v>98</v>
      </c>
    </row>
    <row r="20" spans="2:49" s="38" customFormat="1" ht="30.75" customHeight="1" thickTop="1" thickBot="1">
      <c r="B20" s="525">
        <v>1</v>
      </c>
      <c r="C20" s="2052">
        <v>2</v>
      </c>
      <c r="D20" s="2052"/>
      <c r="E20" s="2052"/>
      <c r="F20" s="1629">
        <v>3</v>
      </c>
      <c r="G20" s="1859"/>
      <c r="H20" s="1859"/>
      <c r="I20" s="1859"/>
      <c r="J20" s="1859"/>
      <c r="K20" s="1859"/>
      <c r="L20" s="1859"/>
      <c r="M20" s="1859"/>
      <c r="N20" s="526">
        <v>4</v>
      </c>
      <c r="O20" s="526">
        <v>5</v>
      </c>
      <c r="P20" s="526">
        <v>6</v>
      </c>
      <c r="Q20" s="526">
        <v>7</v>
      </c>
      <c r="R20" s="526">
        <v>8</v>
      </c>
      <c r="S20" s="526">
        <v>9</v>
      </c>
      <c r="T20" s="526">
        <v>10</v>
      </c>
      <c r="U20" s="526">
        <v>11</v>
      </c>
      <c r="V20" s="526">
        <v>12</v>
      </c>
      <c r="W20" s="526">
        <v>13</v>
      </c>
      <c r="X20" s="526">
        <v>14</v>
      </c>
      <c r="Y20" s="526">
        <v>15</v>
      </c>
      <c r="Z20" s="526">
        <v>16</v>
      </c>
      <c r="AA20" s="527">
        <v>17</v>
      </c>
      <c r="AB20" s="526">
        <v>18</v>
      </c>
      <c r="AC20" s="526">
        <v>19</v>
      </c>
      <c r="AD20" s="526">
        <v>20</v>
      </c>
      <c r="AE20" s="526">
        <v>21</v>
      </c>
      <c r="AF20" s="526">
        <v>22</v>
      </c>
      <c r="AG20" s="528">
        <v>23</v>
      </c>
      <c r="AH20" s="528">
        <v>24</v>
      </c>
      <c r="AI20" s="528">
        <v>25</v>
      </c>
      <c r="AJ20" s="528">
        <v>26</v>
      </c>
      <c r="AK20" s="528">
        <v>27</v>
      </c>
      <c r="AL20" s="528">
        <v>28</v>
      </c>
      <c r="AM20" s="528">
        <v>29</v>
      </c>
      <c r="AN20" s="529">
        <v>30</v>
      </c>
    </row>
    <row r="21" spans="2:49" s="531" customFormat="1" ht="36.75" customHeight="1" thickBot="1">
      <c r="B21" s="1978" t="s">
        <v>37</v>
      </c>
      <c r="C21" s="1979"/>
      <c r="D21" s="1979"/>
      <c r="E21" s="1979"/>
      <c r="F21" s="1979"/>
      <c r="G21" s="1979"/>
      <c r="H21" s="1979"/>
      <c r="I21" s="1979"/>
      <c r="J21" s="1979"/>
      <c r="K21" s="1979"/>
      <c r="L21" s="1979"/>
      <c r="M21" s="1979"/>
      <c r="N21" s="1979"/>
      <c r="O21" s="1979"/>
      <c r="P21" s="1979"/>
      <c r="Q21" s="1979"/>
      <c r="R21" s="1979"/>
      <c r="S21" s="1979"/>
      <c r="T21" s="1979"/>
      <c r="U21" s="1979"/>
      <c r="V21" s="1979"/>
      <c r="W21" s="1979"/>
      <c r="X21" s="1979"/>
      <c r="Y21" s="1979"/>
      <c r="Z21" s="1979"/>
      <c r="AA21" s="1979"/>
      <c r="AB21" s="1979"/>
      <c r="AC21" s="1979"/>
      <c r="AD21" s="1979"/>
      <c r="AE21" s="1979"/>
      <c r="AF21" s="1979"/>
      <c r="AG21" s="1979"/>
      <c r="AH21" s="1979"/>
      <c r="AI21" s="1979"/>
      <c r="AJ21" s="1979"/>
      <c r="AK21" s="1979"/>
      <c r="AL21" s="1979"/>
      <c r="AM21" s="1979"/>
      <c r="AN21" s="2053"/>
      <c r="AO21" s="530"/>
      <c r="AP21" s="530"/>
      <c r="AQ21" s="530"/>
      <c r="AR21" s="530"/>
      <c r="AS21" s="530"/>
    </row>
    <row r="22" spans="2:49" s="533" customFormat="1" ht="35.25" customHeight="1" thickBot="1">
      <c r="B22" s="2035" t="s">
        <v>38</v>
      </c>
      <c r="C22" s="2031"/>
      <c r="D22" s="2031"/>
      <c r="E22" s="2031"/>
      <c r="F22" s="2031"/>
      <c r="G22" s="2031"/>
      <c r="H22" s="2031"/>
      <c r="I22" s="2031"/>
      <c r="J22" s="2031"/>
      <c r="K22" s="2031"/>
      <c r="L22" s="2031"/>
      <c r="M22" s="2031"/>
      <c r="N22" s="2031"/>
      <c r="O22" s="2031"/>
      <c r="P22" s="2031"/>
      <c r="Q22" s="2031"/>
      <c r="R22" s="2031"/>
      <c r="S22" s="2031"/>
      <c r="T22" s="2031"/>
      <c r="U22" s="2031"/>
      <c r="V22" s="2031"/>
      <c r="W22" s="2031"/>
      <c r="X22" s="2031"/>
      <c r="Y22" s="2031"/>
      <c r="Z22" s="2031"/>
      <c r="AA22" s="2031"/>
      <c r="AB22" s="2031"/>
      <c r="AC22" s="2031"/>
      <c r="AD22" s="2031"/>
      <c r="AE22" s="2031"/>
      <c r="AF22" s="2031"/>
      <c r="AG22" s="2031"/>
      <c r="AH22" s="2031"/>
      <c r="AI22" s="2031"/>
      <c r="AJ22" s="2031"/>
      <c r="AK22" s="2031"/>
      <c r="AL22" s="2031"/>
      <c r="AM22" s="2031"/>
      <c r="AN22" s="2036"/>
      <c r="AO22" s="532"/>
      <c r="AP22" s="532"/>
      <c r="AQ22" s="532"/>
      <c r="AR22" s="532"/>
      <c r="AS22" s="532"/>
      <c r="AU22" s="534"/>
      <c r="AV22" s="534"/>
      <c r="AW22" s="534"/>
    </row>
    <row r="23" spans="2:49" s="342" customFormat="1" ht="72" customHeight="1">
      <c r="B23" s="535">
        <v>1</v>
      </c>
      <c r="C23" s="2037" t="s">
        <v>173</v>
      </c>
      <c r="D23" s="2038"/>
      <c r="E23" s="2039"/>
      <c r="F23" s="2040" t="s">
        <v>101</v>
      </c>
      <c r="G23" s="2041"/>
      <c r="H23" s="2041"/>
      <c r="I23" s="2041"/>
      <c r="J23" s="2041"/>
      <c r="K23" s="2041"/>
      <c r="L23" s="2041"/>
      <c r="M23" s="2042"/>
      <c r="N23" s="536">
        <v>2</v>
      </c>
      <c r="O23" s="537">
        <f>N23*30</f>
        <v>60</v>
      </c>
      <c r="P23" s="538">
        <v>36</v>
      </c>
      <c r="Q23" s="539">
        <v>24</v>
      </c>
      <c r="R23" s="539"/>
      <c r="S23" s="539">
        <v>12</v>
      </c>
      <c r="T23" s="539"/>
      <c r="U23" s="539"/>
      <c r="V23" s="539"/>
      <c r="W23" s="540"/>
      <c r="X23" s="541">
        <v>24</v>
      </c>
      <c r="Y23" s="538"/>
      <c r="Z23" s="539">
        <v>1</v>
      </c>
      <c r="AA23" s="539">
        <v>1</v>
      </c>
      <c r="AB23" s="539"/>
      <c r="AC23" s="539"/>
      <c r="AD23" s="539"/>
      <c r="AE23" s="539"/>
      <c r="AF23" s="540"/>
      <c r="AG23" s="542">
        <f>SUM(AH23:AJ23)</f>
        <v>2</v>
      </c>
      <c r="AH23" s="543">
        <v>1.3</v>
      </c>
      <c r="AI23" s="543">
        <v>0.7</v>
      </c>
      <c r="AJ23" s="540"/>
      <c r="AK23" s="544"/>
      <c r="AL23" s="545"/>
      <c r="AM23" s="545"/>
      <c r="AN23" s="546"/>
    </row>
    <row r="24" spans="2:49" s="342" customFormat="1" ht="74.25" customHeight="1">
      <c r="B24" s="547">
        <v>2</v>
      </c>
      <c r="C24" s="2043" t="s">
        <v>174</v>
      </c>
      <c r="D24" s="2044"/>
      <c r="E24" s="2045"/>
      <c r="F24" s="2019" t="s">
        <v>116</v>
      </c>
      <c r="G24" s="2020"/>
      <c r="H24" s="2020"/>
      <c r="I24" s="2020"/>
      <c r="J24" s="2020"/>
      <c r="K24" s="2020"/>
      <c r="L24" s="2020"/>
      <c r="M24" s="2021"/>
      <c r="N24" s="548">
        <v>1</v>
      </c>
      <c r="O24" s="549">
        <f>N24*30</f>
        <v>30</v>
      </c>
      <c r="P24" s="550">
        <v>18</v>
      </c>
      <c r="Q24" s="551">
        <v>12</v>
      </c>
      <c r="R24" s="552">
        <f>CEILING(Q24/30*AQ15,2)</f>
        <v>0</v>
      </c>
      <c r="S24" s="552">
        <v>6</v>
      </c>
      <c r="T24" s="552">
        <f t="shared" ref="T24" si="0">CEILING(S24/15*$AQ$19,2)</f>
        <v>0</v>
      </c>
      <c r="U24" s="552"/>
      <c r="V24" s="552">
        <f t="shared" ref="V24" si="1">CEILING(U24/15*$AQ$19,2)</f>
        <v>0</v>
      </c>
      <c r="W24" s="553"/>
      <c r="X24" s="554">
        <f>O24-P24</f>
        <v>12</v>
      </c>
      <c r="Y24" s="555"/>
      <c r="Z24" s="556">
        <v>0</v>
      </c>
      <c r="AA24" s="556">
        <v>0</v>
      </c>
      <c r="AB24" s="556"/>
      <c r="AC24" s="556"/>
      <c r="AD24" s="556"/>
      <c r="AE24" s="556"/>
      <c r="AF24" s="557"/>
      <c r="AG24" s="558">
        <f>AH24+AI24+AJ24</f>
        <v>1</v>
      </c>
      <c r="AH24" s="556">
        <v>0.7</v>
      </c>
      <c r="AI24" s="556">
        <v>0.3</v>
      </c>
      <c r="AJ24" s="557"/>
      <c r="AK24" s="559"/>
      <c r="AL24" s="312"/>
      <c r="AM24" s="312"/>
      <c r="AN24" s="308"/>
    </row>
    <row r="25" spans="2:49" s="342" customFormat="1" ht="50.1" customHeight="1">
      <c r="B25" s="547">
        <v>3</v>
      </c>
      <c r="C25" s="2043" t="s">
        <v>117</v>
      </c>
      <c r="D25" s="2046"/>
      <c r="E25" s="2047"/>
      <c r="F25" s="2019" t="s">
        <v>123</v>
      </c>
      <c r="G25" s="2020"/>
      <c r="H25" s="2020"/>
      <c r="I25" s="2020"/>
      <c r="J25" s="2020"/>
      <c r="K25" s="2020"/>
      <c r="L25" s="2020"/>
      <c r="M25" s="2021"/>
      <c r="N25" s="548">
        <v>2</v>
      </c>
      <c r="O25" s="549">
        <f>N25*30</f>
        <v>60</v>
      </c>
      <c r="P25" s="550">
        <f>Q25+S25+U25</f>
        <v>36</v>
      </c>
      <c r="Q25" s="551">
        <v>18</v>
      </c>
      <c r="R25" s="552">
        <f>CEILING(Q25/30*$AQ$20,2)</f>
        <v>0</v>
      </c>
      <c r="S25" s="552">
        <v>18</v>
      </c>
      <c r="T25" s="552">
        <f>CEILING(S25/15*$AQ$20,2)</f>
        <v>0</v>
      </c>
      <c r="U25" s="552"/>
      <c r="V25" s="552"/>
      <c r="W25" s="553"/>
      <c r="X25" s="554">
        <f>O25-P25</f>
        <v>24</v>
      </c>
      <c r="Y25" s="555"/>
      <c r="Z25" s="556">
        <v>1</v>
      </c>
      <c r="AA25" s="556">
        <v>1</v>
      </c>
      <c r="AB25" s="556"/>
      <c r="AC25" s="556"/>
      <c r="AD25" s="556"/>
      <c r="AE25" s="556"/>
      <c r="AF25" s="557">
        <v>1</v>
      </c>
      <c r="AG25" s="558">
        <f>AH25+AI25+AJ25</f>
        <v>2</v>
      </c>
      <c r="AH25" s="556">
        <v>1</v>
      </c>
      <c r="AI25" s="556">
        <v>1</v>
      </c>
      <c r="AJ25" s="557"/>
      <c r="AK25" s="558">
        <f>AL25+AM25+AN25</f>
        <v>0</v>
      </c>
      <c r="AL25" s="312"/>
      <c r="AM25" s="312"/>
      <c r="AN25" s="308"/>
    </row>
    <row r="26" spans="2:49" s="342" customFormat="1" ht="69" customHeight="1">
      <c r="B26" s="547">
        <v>4</v>
      </c>
      <c r="C26" s="2016" t="s">
        <v>175</v>
      </c>
      <c r="D26" s="2017"/>
      <c r="E26" s="2018"/>
      <c r="F26" s="2019" t="s">
        <v>118</v>
      </c>
      <c r="G26" s="2020"/>
      <c r="H26" s="2020"/>
      <c r="I26" s="2020"/>
      <c r="J26" s="2020"/>
      <c r="K26" s="2020"/>
      <c r="L26" s="2020"/>
      <c r="M26" s="2021"/>
      <c r="N26" s="548">
        <v>3</v>
      </c>
      <c r="O26" s="549">
        <f>N26*30</f>
        <v>90</v>
      </c>
      <c r="P26" s="550">
        <f>Q26+S26+U26</f>
        <v>72</v>
      </c>
      <c r="Q26" s="551"/>
      <c r="R26" s="552">
        <f>CEILING(Q26/30*$AQ$20,2)</f>
        <v>0</v>
      </c>
      <c r="S26" s="552">
        <v>72</v>
      </c>
      <c r="T26" s="552">
        <f>CEILING(S26/15*$AQ$20,2)</f>
        <v>0</v>
      </c>
      <c r="U26" s="552"/>
      <c r="V26" s="552"/>
      <c r="W26" s="553"/>
      <c r="X26" s="554">
        <f>O26-P26</f>
        <v>18</v>
      </c>
      <c r="Y26" s="555"/>
      <c r="Z26" s="556">
        <v>2</v>
      </c>
      <c r="AA26" s="556">
        <v>2</v>
      </c>
      <c r="AB26" s="556"/>
      <c r="AC26" s="556"/>
      <c r="AD26" s="556"/>
      <c r="AE26" s="556"/>
      <c r="AF26" s="557">
        <v>1</v>
      </c>
      <c r="AG26" s="558">
        <f>AH26+AI26+AJ26</f>
        <v>2</v>
      </c>
      <c r="AH26" s="556"/>
      <c r="AI26" s="556">
        <v>2</v>
      </c>
      <c r="AJ26" s="557"/>
      <c r="AK26" s="558">
        <f>AL26+AM26+AN26</f>
        <v>2</v>
      </c>
      <c r="AL26" s="556"/>
      <c r="AM26" s="556">
        <v>2</v>
      </c>
      <c r="AN26" s="308"/>
    </row>
    <row r="27" spans="2:49" s="342" customFormat="1" ht="84" customHeight="1" thickBot="1">
      <c r="B27" s="560">
        <v>5</v>
      </c>
      <c r="C27" s="2022" t="s">
        <v>176</v>
      </c>
      <c r="D27" s="2023"/>
      <c r="E27" s="2024"/>
      <c r="F27" s="2025" t="s">
        <v>119</v>
      </c>
      <c r="G27" s="2026"/>
      <c r="H27" s="2026"/>
      <c r="I27" s="2026"/>
      <c r="J27" s="2026"/>
      <c r="K27" s="2026"/>
      <c r="L27" s="2026"/>
      <c r="M27" s="2027"/>
      <c r="N27" s="548">
        <v>3</v>
      </c>
      <c r="O27" s="549">
        <f>N27*30</f>
        <v>90</v>
      </c>
      <c r="P27" s="550">
        <f>Q27+S27+U27</f>
        <v>54</v>
      </c>
      <c r="Q27" s="551">
        <v>18</v>
      </c>
      <c r="R27" s="552">
        <f>CEILING(Q27/30*$AQ$20,2)</f>
        <v>0</v>
      </c>
      <c r="S27" s="552">
        <v>36</v>
      </c>
      <c r="T27" s="552">
        <f>CEILING(S27/15*$AQ$20,2)</f>
        <v>0</v>
      </c>
      <c r="U27" s="552"/>
      <c r="V27" s="552"/>
      <c r="W27" s="553"/>
      <c r="X27" s="554">
        <f>O27-P27</f>
        <v>36</v>
      </c>
      <c r="Y27" s="555"/>
      <c r="Z27" s="556">
        <v>2</v>
      </c>
      <c r="AA27" s="556">
        <v>2</v>
      </c>
      <c r="AB27" s="556"/>
      <c r="AC27" s="556"/>
      <c r="AD27" s="556"/>
      <c r="AE27" s="556"/>
      <c r="AF27" s="557"/>
      <c r="AG27" s="558">
        <f>AH27+AI27+AJ27</f>
        <v>0</v>
      </c>
      <c r="AH27" s="556"/>
      <c r="AI27" s="556"/>
      <c r="AJ27" s="557"/>
      <c r="AK27" s="558">
        <f>AL27+AM27+AN27</f>
        <v>3</v>
      </c>
      <c r="AL27" s="556">
        <v>1</v>
      </c>
      <c r="AM27" s="556">
        <v>2</v>
      </c>
      <c r="AN27" s="308"/>
    </row>
    <row r="28" spans="2:49" s="575" customFormat="1" ht="45" customHeight="1" thickBot="1">
      <c r="B28" s="561"/>
      <c r="C28" s="2028"/>
      <c r="D28" s="2028"/>
      <c r="E28" s="2028"/>
      <c r="F28" s="2028"/>
      <c r="G28" s="2028"/>
      <c r="H28" s="2028"/>
      <c r="I28" s="2028"/>
      <c r="J28" s="2028"/>
      <c r="K28" s="2028"/>
      <c r="L28" s="2028"/>
      <c r="M28" s="2029"/>
      <c r="N28" s="562">
        <f t="shared" ref="N28:X28" si="2">SUM(N23:N27)</f>
        <v>11</v>
      </c>
      <c r="O28" s="563">
        <f t="shared" si="2"/>
        <v>330</v>
      </c>
      <c r="P28" s="562">
        <f t="shared" si="2"/>
        <v>216</v>
      </c>
      <c r="Q28" s="564">
        <f t="shared" si="2"/>
        <v>72</v>
      </c>
      <c r="R28" s="564">
        <f t="shared" si="2"/>
        <v>0</v>
      </c>
      <c r="S28" s="564">
        <f t="shared" si="2"/>
        <v>144</v>
      </c>
      <c r="T28" s="564">
        <f t="shared" si="2"/>
        <v>0</v>
      </c>
      <c r="U28" s="564">
        <f t="shared" si="2"/>
        <v>0</v>
      </c>
      <c r="V28" s="564">
        <f t="shared" si="2"/>
        <v>0</v>
      </c>
      <c r="W28" s="565">
        <f t="shared" si="2"/>
        <v>0</v>
      </c>
      <c r="X28" s="566">
        <f t="shared" si="2"/>
        <v>114</v>
      </c>
      <c r="Y28" s="567"/>
      <c r="Z28" s="568">
        <v>4</v>
      </c>
      <c r="AA28" s="568">
        <v>4</v>
      </c>
      <c r="AB28" s="568"/>
      <c r="AC28" s="568">
        <f t="shared" ref="AC28:AN28" si="3">SUM(AC23:AC27)</f>
        <v>0</v>
      </c>
      <c r="AD28" s="568">
        <f t="shared" si="3"/>
        <v>0</v>
      </c>
      <c r="AE28" s="568">
        <f t="shared" si="3"/>
        <v>0</v>
      </c>
      <c r="AF28" s="569">
        <f t="shared" si="3"/>
        <v>2</v>
      </c>
      <c r="AG28" s="570">
        <f t="shared" si="3"/>
        <v>7</v>
      </c>
      <c r="AH28" s="568">
        <f t="shared" si="3"/>
        <v>3</v>
      </c>
      <c r="AI28" s="568">
        <f t="shared" si="3"/>
        <v>4</v>
      </c>
      <c r="AJ28" s="569">
        <f t="shared" si="3"/>
        <v>0</v>
      </c>
      <c r="AK28" s="570">
        <f t="shared" si="3"/>
        <v>5</v>
      </c>
      <c r="AL28" s="568">
        <f t="shared" si="3"/>
        <v>1</v>
      </c>
      <c r="AM28" s="568">
        <f t="shared" si="3"/>
        <v>4</v>
      </c>
      <c r="AN28" s="569">
        <f t="shared" si="3"/>
        <v>0</v>
      </c>
      <c r="AO28" s="571"/>
      <c r="AP28" s="572"/>
      <c r="AQ28" s="573"/>
      <c r="AR28" s="574"/>
      <c r="AS28" s="574"/>
    </row>
    <row r="29" spans="2:49" s="575" customFormat="1" ht="35.25" customHeight="1" thickBot="1">
      <c r="B29" s="576"/>
      <c r="C29" s="2030" t="s">
        <v>39</v>
      </c>
      <c r="D29" s="2031"/>
      <c r="E29" s="2031"/>
      <c r="F29" s="2031"/>
      <c r="G29" s="2031"/>
      <c r="H29" s="2031"/>
      <c r="I29" s="2031"/>
      <c r="J29" s="2031"/>
      <c r="K29" s="2031"/>
      <c r="L29" s="2031"/>
      <c r="M29" s="2031"/>
      <c r="N29" s="2032"/>
      <c r="O29" s="2032"/>
      <c r="P29" s="2032"/>
      <c r="Q29" s="2032"/>
      <c r="R29" s="2032"/>
      <c r="S29" s="2032"/>
      <c r="T29" s="2032"/>
      <c r="U29" s="2032"/>
      <c r="V29" s="2032"/>
      <c r="W29" s="2032"/>
      <c r="X29" s="2032"/>
      <c r="Y29" s="2033"/>
      <c r="Z29" s="2033"/>
      <c r="AA29" s="2033"/>
      <c r="AB29" s="2033"/>
      <c r="AC29" s="2033"/>
      <c r="AD29" s="2033"/>
      <c r="AE29" s="2033"/>
      <c r="AF29" s="2033"/>
      <c r="AG29" s="2032"/>
      <c r="AH29" s="2032"/>
      <c r="AI29" s="2032"/>
      <c r="AJ29" s="2032"/>
      <c r="AK29" s="2032"/>
      <c r="AL29" s="2032"/>
      <c r="AM29" s="2032"/>
      <c r="AN29" s="2034"/>
      <c r="AO29" s="532"/>
      <c r="AQ29" s="577"/>
      <c r="AR29" s="574"/>
      <c r="AS29" s="574"/>
    </row>
    <row r="30" spans="2:49" s="342" customFormat="1" ht="77.25" customHeight="1">
      <c r="B30" s="578">
        <v>6</v>
      </c>
      <c r="C30" s="2001" t="s">
        <v>127</v>
      </c>
      <c r="D30" s="2002"/>
      <c r="E30" s="2003"/>
      <c r="F30" s="2013" t="s">
        <v>101</v>
      </c>
      <c r="G30" s="2014"/>
      <c r="H30" s="2014"/>
      <c r="I30" s="2014"/>
      <c r="J30" s="2014"/>
      <c r="K30" s="2014"/>
      <c r="L30" s="2014"/>
      <c r="M30" s="2015"/>
      <c r="N30" s="579">
        <v>8</v>
      </c>
      <c r="O30" s="580">
        <v>240</v>
      </c>
      <c r="P30" s="581">
        <v>108</v>
      </c>
      <c r="Q30" s="582">
        <v>54</v>
      </c>
      <c r="R30" s="582"/>
      <c r="S30" s="582">
        <v>36</v>
      </c>
      <c r="T30" s="582"/>
      <c r="U30" s="582">
        <v>18</v>
      </c>
      <c r="V30" s="583"/>
      <c r="W30" s="584"/>
      <c r="X30" s="585">
        <v>132</v>
      </c>
      <c r="Y30" s="586">
        <v>1</v>
      </c>
      <c r="Z30" s="580"/>
      <c r="AA30" s="580"/>
      <c r="AB30" s="587"/>
      <c r="AC30" s="588"/>
      <c r="AD30" s="588"/>
      <c r="AE30" s="588"/>
      <c r="AF30" s="589"/>
      <c r="AG30" s="590">
        <v>6</v>
      </c>
      <c r="AH30" s="591">
        <v>3</v>
      </c>
      <c r="AI30" s="591">
        <v>2</v>
      </c>
      <c r="AJ30" s="592">
        <v>1</v>
      </c>
      <c r="AK30" s="593">
        <f>SUM(AL30:AN30)</f>
        <v>0</v>
      </c>
      <c r="AL30" s="594"/>
      <c r="AM30" s="594"/>
      <c r="AN30" s="595"/>
    </row>
    <row r="31" spans="2:49" s="342" customFormat="1" ht="77.25" customHeight="1">
      <c r="B31" s="578">
        <v>7</v>
      </c>
      <c r="C31" s="2001" t="s">
        <v>128</v>
      </c>
      <c r="D31" s="2002"/>
      <c r="E31" s="2003"/>
      <c r="F31" s="1965" t="s">
        <v>101</v>
      </c>
      <c r="G31" s="1966"/>
      <c r="H31" s="1966"/>
      <c r="I31" s="1966"/>
      <c r="J31" s="1966"/>
      <c r="K31" s="1966"/>
      <c r="L31" s="1966"/>
      <c r="M31" s="1967"/>
      <c r="N31" s="596">
        <v>3</v>
      </c>
      <c r="O31" s="597">
        <v>90</v>
      </c>
      <c r="P31" s="598">
        <v>45</v>
      </c>
      <c r="Q31" s="599">
        <v>36</v>
      </c>
      <c r="R31" s="599"/>
      <c r="S31" s="599"/>
      <c r="T31" s="599"/>
      <c r="U31" s="599">
        <v>9</v>
      </c>
      <c r="V31" s="600"/>
      <c r="W31" s="601"/>
      <c r="X31" s="602">
        <v>45</v>
      </c>
      <c r="Y31" s="603"/>
      <c r="Z31" s="597">
        <v>1</v>
      </c>
      <c r="AA31" s="597">
        <v>1</v>
      </c>
      <c r="AB31" s="604"/>
      <c r="AC31" s="556"/>
      <c r="AD31" s="556"/>
      <c r="AE31" s="556"/>
      <c r="AF31" s="557"/>
      <c r="AG31" s="590">
        <v>2.5</v>
      </c>
      <c r="AH31" s="591">
        <v>2</v>
      </c>
      <c r="AI31" s="591"/>
      <c r="AJ31" s="592">
        <v>0.5</v>
      </c>
      <c r="AK31" s="593">
        <f t="shared" ref="AK31:AK34" si="4">SUM(AL31:AN31)</f>
        <v>0</v>
      </c>
      <c r="AL31" s="594"/>
      <c r="AM31" s="594"/>
      <c r="AN31" s="595"/>
    </row>
    <row r="32" spans="2:49" s="342" customFormat="1" ht="59.25" customHeight="1">
      <c r="B32" s="578">
        <v>8</v>
      </c>
      <c r="C32" s="2001" t="s">
        <v>129</v>
      </c>
      <c r="D32" s="2002"/>
      <c r="E32" s="2003"/>
      <c r="F32" s="1965" t="s">
        <v>101</v>
      </c>
      <c r="G32" s="1966"/>
      <c r="H32" s="1966"/>
      <c r="I32" s="1966"/>
      <c r="J32" s="1966"/>
      <c r="K32" s="1966"/>
      <c r="L32" s="1966"/>
      <c r="M32" s="1967"/>
      <c r="N32" s="596">
        <v>5.5</v>
      </c>
      <c r="O32" s="597">
        <v>165</v>
      </c>
      <c r="P32" s="598">
        <v>72</v>
      </c>
      <c r="Q32" s="599">
        <v>36</v>
      </c>
      <c r="R32" s="599"/>
      <c r="S32" s="599">
        <v>18</v>
      </c>
      <c r="T32" s="599"/>
      <c r="U32" s="599">
        <v>18</v>
      </c>
      <c r="V32" s="600"/>
      <c r="W32" s="601"/>
      <c r="X32" s="602">
        <v>93</v>
      </c>
      <c r="Y32" s="603">
        <v>1</v>
      </c>
      <c r="Z32" s="597"/>
      <c r="AA32" s="597"/>
      <c r="AB32" s="604"/>
      <c r="AC32" s="556"/>
      <c r="AD32" s="556"/>
      <c r="AE32" s="556"/>
      <c r="AF32" s="557"/>
      <c r="AG32" s="590">
        <v>4</v>
      </c>
      <c r="AH32" s="591">
        <v>2</v>
      </c>
      <c r="AI32" s="591">
        <v>1</v>
      </c>
      <c r="AJ32" s="592">
        <v>1</v>
      </c>
      <c r="AK32" s="593">
        <f t="shared" si="4"/>
        <v>0</v>
      </c>
      <c r="AL32" s="594"/>
      <c r="AM32" s="594"/>
      <c r="AN32" s="595"/>
    </row>
    <row r="33" spans="2:49" s="342" customFormat="1" ht="77.25" customHeight="1">
      <c r="B33" s="578">
        <v>9</v>
      </c>
      <c r="C33" s="2001" t="s">
        <v>130</v>
      </c>
      <c r="D33" s="2002"/>
      <c r="E33" s="2003"/>
      <c r="F33" s="1965" t="s">
        <v>101</v>
      </c>
      <c r="G33" s="1966"/>
      <c r="H33" s="1966"/>
      <c r="I33" s="1966"/>
      <c r="J33" s="1966"/>
      <c r="K33" s="1966"/>
      <c r="L33" s="1966"/>
      <c r="M33" s="1967"/>
      <c r="N33" s="596">
        <v>1.5</v>
      </c>
      <c r="O33" s="597">
        <v>45</v>
      </c>
      <c r="P33" s="598"/>
      <c r="Q33" s="599"/>
      <c r="R33" s="599"/>
      <c r="S33" s="599"/>
      <c r="T33" s="599"/>
      <c r="U33" s="599"/>
      <c r="V33" s="600"/>
      <c r="W33" s="601"/>
      <c r="X33" s="602">
        <v>45</v>
      </c>
      <c r="Y33" s="603"/>
      <c r="Z33" s="597">
        <v>1</v>
      </c>
      <c r="AA33" s="597"/>
      <c r="AB33" s="604">
        <v>1</v>
      </c>
      <c r="AC33" s="556"/>
      <c r="AD33" s="556"/>
      <c r="AE33" s="556"/>
      <c r="AF33" s="557"/>
      <c r="AG33" s="590"/>
      <c r="AH33" s="591"/>
      <c r="AI33" s="591"/>
      <c r="AJ33" s="592"/>
      <c r="AK33" s="593">
        <f t="shared" si="4"/>
        <v>0</v>
      </c>
      <c r="AL33" s="594"/>
      <c r="AM33" s="594"/>
      <c r="AN33" s="595"/>
    </row>
    <row r="34" spans="2:49" s="342" customFormat="1" ht="72.75" customHeight="1" thickBot="1">
      <c r="B34" s="605">
        <v>10</v>
      </c>
      <c r="C34" s="2001" t="s">
        <v>131</v>
      </c>
      <c r="D34" s="2002"/>
      <c r="E34" s="2003"/>
      <c r="F34" s="2004" t="s">
        <v>101</v>
      </c>
      <c r="G34" s="2005"/>
      <c r="H34" s="2005"/>
      <c r="I34" s="2005"/>
      <c r="J34" s="2005"/>
      <c r="K34" s="2005"/>
      <c r="L34" s="2005"/>
      <c r="M34" s="2006"/>
      <c r="N34" s="596">
        <v>3.5</v>
      </c>
      <c r="O34" s="597">
        <v>105</v>
      </c>
      <c r="P34" s="598">
        <v>54</v>
      </c>
      <c r="Q34" s="599">
        <v>36</v>
      </c>
      <c r="R34" s="599"/>
      <c r="S34" s="599">
        <v>18</v>
      </c>
      <c r="T34" s="599"/>
      <c r="U34" s="599"/>
      <c r="V34" s="600"/>
      <c r="W34" s="601"/>
      <c r="X34" s="606">
        <v>51</v>
      </c>
      <c r="Y34" s="603">
        <v>1</v>
      </c>
      <c r="Z34" s="597"/>
      <c r="AA34" s="597"/>
      <c r="AB34" s="604"/>
      <c r="AC34" s="607"/>
      <c r="AD34" s="556">
        <v>1</v>
      </c>
      <c r="AE34" s="556"/>
      <c r="AF34" s="557"/>
      <c r="AG34" s="590">
        <v>3</v>
      </c>
      <c r="AH34" s="591">
        <v>2</v>
      </c>
      <c r="AI34" s="591">
        <v>1</v>
      </c>
      <c r="AJ34" s="592"/>
      <c r="AK34" s="593">
        <f t="shared" si="4"/>
        <v>0</v>
      </c>
      <c r="AL34" s="594"/>
      <c r="AM34" s="594"/>
      <c r="AN34" s="595"/>
    </row>
    <row r="35" spans="2:49" s="342" customFormat="1" ht="39.950000000000003" customHeight="1" thickBot="1">
      <c r="B35" s="2007"/>
      <c r="C35" s="2008"/>
      <c r="D35" s="2008"/>
      <c r="E35" s="2008"/>
      <c r="F35" s="2008"/>
      <c r="G35" s="2008"/>
      <c r="H35" s="2008"/>
      <c r="I35" s="2008"/>
      <c r="J35" s="2008"/>
      <c r="K35" s="2008"/>
      <c r="L35" s="2008"/>
      <c r="M35" s="2009"/>
      <c r="N35" s="562">
        <f t="shared" ref="N35:X35" si="5">SUM(N30:N34)</f>
        <v>21.5</v>
      </c>
      <c r="O35" s="563">
        <f t="shared" si="5"/>
        <v>645</v>
      </c>
      <c r="P35" s="562">
        <f t="shared" si="5"/>
        <v>279</v>
      </c>
      <c r="Q35" s="564">
        <f t="shared" si="5"/>
        <v>162</v>
      </c>
      <c r="R35" s="564">
        <f t="shared" si="5"/>
        <v>0</v>
      </c>
      <c r="S35" s="564">
        <f t="shared" si="5"/>
        <v>72</v>
      </c>
      <c r="T35" s="564">
        <f t="shared" si="5"/>
        <v>0</v>
      </c>
      <c r="U35" s="564">
        <f t="shared" si="5"/>
        <v>45</v>
      </c>
      <c r="V35" s="564">
        <f t="shared" si="5"/>
        <v>0</v>
      </c>
      <c r="W35" s="565">
        <f t="shared" si="5"/>
        <v>0</v>
      </c>
      <c r="X35" s="608">
        <f t="shared" si="5"/>
        <v>366</v>
      </c>
      <c r="Y35" s="570">
        <v>3</v>
      </c>
      <c r="Z35" s="568">
        <v>2</v>
      </c>
      <c r="AA35" s="568">
        <v>1</v>
      </c>
      <c r="AB35" s="568">
        <v>1</v>
      </c>
      <c r="AC35" s="568"/>
      <c r="AD35" s="568">
        <v>1</v>
      </c>
      <c r="AE35" s="568"/>
      <c r="AF35" s="609"/>
      <c r="AG35" s="567">
        <f t="shared" ref="AG35:AN35" si="6">SUM(AG30:AG34)</f>
        <v>15.5</v>
      </c>
      <c r="AH35" s="568">
        <f t="shared" si="6"/>
        <v>9</v>
      </c>
      <c r="AI35" s="568">
        <f t="shared" si="6"/>
        <v>4</v>
      </c>
      <c r="AJ35" s="569">
        <f t="shared" si="6"/>
        <v>2.5</v>
      </c>
      <c r="AK35" s="570">
        <f t="shared" si="6"/>
        <v>0</v>
      </c>
      <c r="AL35" s="568">
        <f t="shared" si="6"/>
        <v>0</v>
      </c>
      <c r="AM35" s="568">
        <f t="shared" si="6"/>
        <v>0</v>
      </c>
      <c r="AN35" s="569">
        <f t="shared" si="6"/>
        <v>0</v>
      </c>
    </row>
    <row r="36" spans="2:49" s="342" customFormat="1" ht="34.5" customHeight="1" thickBot="1">
      <c r="B36" s="2010" t="s">
        <v>40</v>
      </c>
      <c r="C36" s="2011"/>
      <c r="D36" s="2011"/>
      <c r="E36" s="2011"/>
      <c r="F36" s="2011"/>
      <c r="G36" s="2011"/>
      <c r="H36" s="2011"/>
      <c r="I36" s="2011"/>
      <c r="J36" s="2011"/>
      <c r="K36" s="2011"/>
      <c r="L36" s="2011"/>
      <c r="M36" s="2011"/>
      <c r="N36" s="2011"/>
      <c r="O36" s="2011"/>
      <c r="P36" s="2011"/>
      <c r="Q36" s="2011"/>
      <c r="R36" s="2011"/>
      <c r="S36" s="2011"/>
      <c r="T36" s="2011"/>
      <c r="U36" s="2011"/>
      <c r="V36" s="2011"/>
      <c r="W36" s="2011"/>
      <c r="X36" s="2011"/>
      <c r="Y36" s="2011"/>
      <c r="Z36" s="2011"/>
      <c r="AA36" s="2011"/>
      <c r="AB36" s="2011"/>
      <c r="AC36" s="2011"/>
      <c r="AD36" s="2011"/>
      <c r="AE36" s="2011"/>
      <c r="AF36" s="2011"/>
      <c r="AG36" s="2011"/>
      <c r="AH36" s="2011"/>
      <c r="AI36" s="2011"/>
      <c r="AJ36" s="2011"/>
      <c r="AK36" s="2011"/>
      <c r="AL36" s="2011"/>
      <c r="AM36" s="2011"/>
      <c r="AN36" s="2012"/>
    </row>
    <row r="37" spans="2:49" s="342" customFormat="1" ht="84.6" customHeight="1" thickBot="1">
      <c r="B37" s="610">
        <v>11</v>
      </c>
      <c r="C37" s="1985" t="s">
        <v>177</v>
      </c>
      <c r="D37" s="1986"/>
      <c r="E37" s="1987"/>
      <c r="F37" s="1988" t="s">
        <v>101</v>
      </c>
      <c r="G37" s="1989"/>
      <c r="H37" s="1989"/>
      <c r="I37" s="1989"/>
      <c r="J37" s="1989"/>
      <c r="K37" s="1989"/>
      <c r="L37" s="1989"/>
      <c r="M37" s="1990"/>
      <c r="N37" s="611">
        <v>2</v>
      </c>
      <c r="O37" s="612">
        <v>60</v>
      </c>
      <c r="P37" s="613">
        <v>27</v>
      </c>
      <c r="Q37" s="613">
        <v>9</v>
      </c>
      <c r="R37" s="613"/>
      <c r="S37" s="613">
        <v>18</v>
      </c>
      <c r="T37" s="613"/>
      <c r="U37" s="613"/>
      <c r="V37" s="614"/>
      <c r="W37" s="614"/>
      <c r="X37" s="606">
        <v>33</v>
      </c>
      <c r="Y37" s="615"/>
      <c r="Z37" s="616">
        <v>1</v>
      </c>
      <c r="AA37" s="616"/>
      <c r="AB37" s="616"/>
      <c r="AC37" s="617"/>
      <c r="AD37" s="616"/>
      <c r="AE37" s="616"/>
      <c r="AF37" s="618"/>
      <c r="AG37" s="617">
        <v>1.5</v>
      </c>
      <c r="AH37" s="616">
        <v>0.5</v>
      </c>
      <c r="AI37" s="616">
        <v>1</v>
      </c>
      <c r="AJ37" s="619"/>
      <c r="AK37" s="620"/>
      <c r="AL37" s="621"/>
      <c r="AM37" s="621"/>
      <c r="AN37" s="622"/>
    </row>
    <row r="38" spans="2:49" s="342" customFormat="1" ht="114" customHeight="1" thickBot="1">
      <c r="B38" s="623">
        <v>12</v>
      </c>
      <c r="C38" s="1991" t="s">
        <v>178</v>
      </c>
      <c r="D38" s="1986"/>
      <c r="E38" s="1987"/>
      <c r="F38" s="1992" t="s">
        <v>101</v>
      </c>
      <c r="G38" s="1993"/>
      <c r="H38" s="1993"/>
      <c r="I38" s="1993"/>
      <c r="J38" s="1993"/>
      <c r="K38" s="1993"/>
      <c r="L38" s="1993"/>
      <c r="M38" s="1994"/>
      <c r="N38" s="624">
        <v>2</v>
      </c>
      <c r="O38" s="625">
        <v>60</v>
      </c>
      <c r="P38" s="626">
        <v>18</v>
      </c>
      <c r="Q38" s="626"/>
      <c r="R38" s="626"/>
      <c r="S38" s="626">
        <v>18</v>
      </c>
      <c r="T38" s="626"/>
      <c r="U38" s="626"/>
      <c r="V38" s="627"/>
      <c r="W38" s="627"/>
      <c r="X38" s="602">
        <v>42</v>
      </c>
      <c r="Y38" s="628"/>
      <c r="Z38" s="591">
        <v>2</v>
      </c>
      <c r="AA38" s="591"/>
      <c r="AB38" s="591"/>
      <c r="AC38" s="590"/>
      <c r="AD38" s="591"/>
      <c r="AE38" s="591"/>
      <c r="AF38" s="629"/>
      <c r="AG38" s="590"/>
      <c r="AH38" s="591"/>
      <c r="AI38" s="591"/>
      <c r="AJ38" s="592"/>
      <c r="AK38" s="593">
        <v>1</v>
      </c>
      <c r="AL38" s="594"/>
      <c r="AM38" s="594">
        <v>1</v>
      </c>
      <c r="AN38" s="595"/>
    </row>
    <row r="39" spans="2:49" s="342" customFormat="1" ht="39.950000000000003" customHeight="1" thickBot="1">
      <c r="B39" s="1995" t="s">
        <v>41</v>
      </c>
      <c r="C39" s="1996"/>
      <c r="D39" s="1996"/>
      <c r="E39" s="1996"/>
      <c r="F39" s="1996"/>
      <c r="G39" s="1996"/>
      <c r="H39" s="1996"/>
      <c r="I39" s="1996"/>
      <c r="J39" s="1996"/>
      <c r="K39" s="1996"/>
      <c r="L39" s="1996"/>
      <c r="M39" s="1997"/>
      <c r="N39" s="630">
        <f>SUM(N37:N38)</f>
        <v>4</v>
      </c>
      <c r="O39" s="631">
        <f>SUM(O37:O38)</f>
        <v>120</v>
      </c>
      <c r="P39" s="630">
        <f>SUM(P37:P38)</f>
        <v>45</v>
      </c>
      <c r="Q39" s="632">
        <f>SUM(Q37:Q38)</f>
        <v>9</v>
      </c>
      <c r="R39" s="632"/>
      <c r="S39" s="632">
        <f>SUM(S37:S38)</f>
        <v>36</v>
      </c>
      <c r="T39" s="632"/>
      <c r="U39" s="632"/>
      <c r="V39" s="632"/>
      <c r="W39" s="633"/>
      <c r="X39" s="634">
        <f>SUM(X37:X38)</f>
        <v>75</v>
      </c>
      <c r="Y39" s="635"/>
      <c r="Z39" s="636">
        <v>2</v>
      </c>
      <c r="AA39" s="636"/>
      <c r="AB39" s="636"/>
      <c r="AC39" s="636"/>
      <c r="AD39" s="636"/>
      <c r="AE39" s="636"/>
      <c r="AF39" s="637"/>
      <c r="AG39" s="638">
        <f>SUM(AG37:AG38)</f>
        <v>1.5</v>
      </c>
      <c r="AH39" s="638">
        <f>SUM(AH37:AH38)</f>
        <v>0.5</v>
      </c>
      <c r="AI39" s="638">
        <f>SUM(AI37:AI38)</f>
        <v>1</v>
      </c>
      <c r="AJ39" s="638"/>
      <c r="AK39" s="638">
        <f>SUM(AK38)</f>
        <v>1</v>
      </c>
      <c r="AL39" s="638"/>
      <c r="AM39" s="638">
        <f>SUM(AM38)</f>
        <v>1</v>
      </c>
      <c r="AN39" s="569"/>
    </row>
    <row r="40" spans="2:49" s="533" customFormat="1" ht="39.950000000000003" customHeight="1" thickBot="1">
      <c r="B40" s="1998" t="s">
        <v>179</v>
      </c>
      <c r="C40" s="1999"/>
      <c r="D40" s="1999"/>
      <c r="E40" s="1999"/>
      <c r="F40" s="1999"/>
      <c r="G40" s="1999"/>
      <c r="H40" s="1999"/>
      <c r="I40" s="1999"/>
      <c r="J40" s="1999"/>
      <c r="K40" s="1999"/>
      <c r="L40" s="1999"/>
      <c r="M40" s="2000"/>
      <c r="N40" s="639">
        <f t="shared" ref="N40:AN40" si="7">N39+N35+N28</f>
        <v>36.5</v>
      </c>
      <c r="O40" s="640">
        <f t="shared" si="7"/>
        <v>1095</v>
      </c>
      <c r="P40" s="641">
        <f t="shared" si="7"/>
        <v>540</v>
      </c>
      <c r="Q40" s="642">
        <f t="shared" si="7"/>
        <v>243</v>
      </c>
      <c r="R40" s="642">
        <f t="shared" si="7"/>
        <v>0</v>
      </c>
      <c r="S40" s="642">
        <f t="shared" si="7"/>
        <v>252</v>
      </c>
      <c r="T40" s="642">
        <f t="shared" si="7"/>
        <v>0</v>
      </c>
      <c r="U40" s="642">
        <f t="shared" si="7"/>
        <v>45</v>
      </c>
      <c r="V40" s="642">
        <f t="shared" si="7"/>
        <v>0</v>
      </c>
      <c r="W40" s="643">
        <f t="shared" si="7"/>
        <v>0</v>
      </c>
      <c r="X40" s="644">
        <f t="shared" si="7"/>
        <v>555</v>
      </c>
      <c r="Y40" s="641">
        <f t="shared" si="7"/>
        <v>3</v>
      </c>
      <c r="Z40" s="642">
        <f t="shared" si="7"/>
        <v>8</v>
      </c>
      <c r="AA40" s="645">
        <f t="shared" si="7"/>
        <v>5</v>
      </c>
      <c r="AB40" s="642">
        <f t="shared" si="7"/>
        <v>1</v>
      </c>
      <c r="AC40" s="642">
        <f t="shared" si="7"/>
        <v>0</v>
      </c>
      <c r="AD40" s="642">
        <f t="shared" si="7"/>
        <v>1</v>
      </c>
      <c r="AE40" s="642">
        <f t="shared" si="7"/>
        <v>0</v>
      </c>
      <c r="AF40" s="643">
        <f t="shared" si="7"/>
        <v>2</v>
      </c>
      <c r="AG40" s="646">
        <f t="shared" si="7"/>
        <v>24</v>
      </c>
      <c r="AH40" s="642">
        <f>AH39+AH35+AH28</f>
        <v>12.5</v>
      </c>
      <c r="AI40" s="642">
        <f t="shared" si="7"/>
        <v>9</v>
      </c>
      <c r="AJ40" s="640">
        <f t="shared" si="7"/>
        <v>2.5</v>
      </c>
      <c r="AK40" s="641">
        <f t="shared" si="7"/>
        <v>6</v>
      </c>
      <c r="AL40" s="642">
        <f t="shared" si="7"/>
        <v>1</v>
      </c>
      <c r="AM40" s="642">
        <f t="shared" si="7"/>
        <v>5</v>
      </c>
      <c r="AN40" s="643">
        <f t="shared" si="7"/>
        <v>0</v>
      </c>
      <c r="AO40" s="647"/>
      <c r="AP40" s="647"/>
      <c r="AQ40" s="647"/>
      <c r="AR40" s="647"/>
      <c r="AS40" s="647"/>
      <c r="AT40" s="648"/>
      <c r="AU40" s="649"/>
      <c r="AV40" s="534"/>
      <c r="AW40" s="534"/>
    </row>
    <row r="41" spans="2:49" s="651" customFormat="1" ht="31.5" customHeight="1" thickBot="1">
      <c r="B41" s="1978" t="s">
        <v>43</v>
      </c>
      <c r="C41" s="1979"/>
      <c r="D41" s="1979"/>
      <c r="E41" s="1979"/>
      <c r="F41" s="1979"/>
      <c r="G41" s="1979"/>
      <c r="H41" s="1979"/>
      <c r="I41" s="1979"/>
      <c r="J41" s="1979"/>
      <c r="K41" s="1979"/>
      <c r="L41" s="1979"/>
      <c r="M41" s="1979"/>
      <c r="N41" s="1980"/>
      <c r="O41" s="1980"/>
      <c r="P41" s="1980"/>
      <c r="Q41" s="1980"/>
      <c r="R41" s="1980"/>
      <c r="S41" s="1980"/>
      <c r="T41" s="1980"/>
      <c r="U41" s="1980"/>
      <c r="V41" s="1980"/>
      <c r="W41" s="1980"/>
      <c r="X41" s="1980"/>
      <c r="Y41" s="1980"/>
      <c r="Z41" s="1980"/>
      <c r="AA41" s="1980"/>
      <c r="AB41" s="1980"/>
      <c r="AC41" s="1980"/>
      <c r="AD41" s="1980"/>
      <c r="AE41" s="1980"/>
      <c r="AF41" s="1980"/>
      <c r="AG41" s="1980"/>
      <c r="AH41" s="1980"/>
      <c r="AI41" s="1980"/>
      <c r="AJ41" s="1980"/>
      <c r="AK41" s="1980"/>
      <c r="AL41" s="1980"/>
      <c r="AM41" s="1980"/>
      <c r="AN41" s="1981"/>
      <c r="AO41" s="650"/>
      <c r="AP41" s="650"/>
      <c r="AQ41" s="650"/>
      <c r="AR41" s="650"/>
      <c r="AS41" s="650"/>
      <c r="AU41" s="649"/>
      <c r="AV41" s="652"/>
      <c r="AW41" s="652"/>
    </row>
    <row r="42" spans="2:49" s="653" customFormat="1" ht="36.75" customHeight="1" thickBot="1">
      <c r="B42" s="1982" t="s">
        <v>180</v>
      </c>
      <c r="C42" s="1983"/>
      <c r="D42" s="1983"/>
      <c r="E42" s="1983"/>
      <c r="F42" s="1983"/>
      <c r="G42" s="1983"/>
      <c r="H42" s="1983"/>
      <c r="I42" s="1983"/>
      <c r="J42" s="1983"/>
      <c r="K42" s="1983"/>
      <c r="L42" s="1983"/>
      <c r="M42" s="1983"/>
      <c r="N42" s="1983"/>
      <c r="O42" s="1983"/>
      <c r="P42" s="1983"/>
      <c r="Q42" s="1983"/>
      <c r="R42" s="1983"/>
      <c r="S42" s="1983"/>
      <c r="T42" s="1983"/>
      <c r="U42" s="1983"/>
      <c r="V42" s="1983"/>
      <c r="W42" s="1983"/>
      <c r="X42" s="1983"/>
      <c r="Y42" s="1983"/>
      <c r="Z42" s="1983"/>
      <c r="AA42" s="1983"/>
      <c r="AB42" s="1983"/>
      <c r="AC42" s="1983"/>
      <c r="AD42" s="1983"/>
      <c r="AE42" s="1983"/>
      <c r="AF42" s="1983"/>
      <c r="AG42" s="1983"/>
      <c r="AH42" s="1983"/>
      <c r="AI42" s="1983"/>
      <c r="AJ42" s="1983"/>
      <c r="AK42" s="1983"/>
      <c r="AL42" s="1983"/>
      <c r="AM42" s="1983"/>
      <c r="AN42" s="1984"/>
      <c r="AO42" s="532"/>
      <c r="AP42" s="532"/>
      <c r="AQ42" s="532"/>
      <c r="AR42" s="532"/>
      <c r="AS42" s="532"/>
      <c r="AU42" s="573"/>
      <c r="AV42" s="654"/>
      <c r="AW42" s="654"/>
    </row>
    <row r="43" spans="2:49" s="342" customFormat="1" ht="23.25" customHeight="1" thickBot="1">
      <c r="B43" s="655"/>
      <c r="C43" s="1955" t="s">
        <v>181</v>
      </c>
      <c r="D43" s="1956"/>
      <c r="E43" s="1956"/>
      <c r="F43" s="1956"/>
      <c r="G43" s="1956"/>
      <c r="H43" s="1956"/>
      <c r="I43" s="1956"/>
      <c r="J43" s="1956"/>
      <c r="K43" s="1956"/>
      <c r="L43" s="1956"/>
      <c r="M43" s="1957"/>
      <c r="N43" s="562"/>
      <c r="O43" s="565"/>
      <c r="P43" s="562"/>
      <c r="Q43" s="564"/>
      <c r="R43" s="564"/>
      <c r="S43" s="564"/>
      <c r="T43" s="564"/>
      <c r="U43" s="564"/>
      <c r="V43" s="564"/>
      <c r="W43" s="656"/>
      <c r="X43" s="657"/>
      <c r="Y43" s="570"/>
      <c r="Z43" s="568"/>
      <c r="AA43" s="568"/>
      <c r="AB43" s="568"/>
      <c r="AC43" s="568"/>
      <c r="AD43" s="568"/>
      <c r="AE43" s="568"/>
      <c r="AF43" s="569"/>
      <c r="AG43" s="570"/>
      <c r="AH43" s="568"/>
      <c r="AI43" s="568"/>
      <c r="AJ43" s="609"/>
      <c r="AK43" s="658"/>
      <c r="AL43" s="659"/>
      <c r="AM43" s="659"/>
      <c r="AN43" s="660"/>
    </row>
    <row r="44" spans="2:49" s="342" customFormat="1" ht="102" customHeight="1">
      <c r="B44" s="661">
        <v>13</v>
      </c>
      <c r="C44" s="1958" t="s">
        <v>182</v>
      </c>
      <c r="D44" s="1959"/>
      <c r="E44" s="662"/>
      <c r="F44" s="1960" t="s">
        <v>101</v>
      </c>
      <c r="G44" s="1961"/>
      <c r="H44" s="1961"/>
      <c r="I44" s="1961"/>
      <c r="J44" s="1961"/>
      <c r="K44" s="1961"/>
      <c r="L44" s="1961"/>
      <c r="M44" s="1962"/>
      <c r="N44" s="598">
        <v>10</v>
      </c>
      <c r="O44" s="663">
        <f>N44*30</f>
        <v>300</v>
      </c>
      <c r="P44" s="598">
        <v>144</v>
      </c>
      <c r="Q44" s="599">
        <v>90</v>
      </c>
      <c r="R44" s="599"/>
      <c r="S44" s="599">
        <v>45</v>
      </c>
      <c r="T44" s="599"/>
      <c r="U44" s="599">
        <v>9</v>
      </c>
      <c r="V44" s="599"/>
      <c r="W44" s="627"/>
      <c r="X44" s="602">
        <f>O44-P44</f>
        <v>156</v>
      </c>
      <c r="Y44" s="590">
        <v>2</v>
      </c>
      <c r="Z44" s="591"/>
      <c r="AA44" s="591">
        <v>2</v>
      </c>
      <c r="AB44" s="591"/>
      <c r="AC44" s="591"/>
      <c r="AD44" s="591">
        <v>2</v>
      </c>
      <c r="AE44" s="591"/>
      <c r="AF44" s="629"/>
      <c r="AG44" s="590"/>
      <c r="AH44" s="591"/>
      <c r="AI44" s="591"/>
      <c r="AJ44" s="592"/>
      <c r="AK44" s="593">
        <v>8</v>
      </c>
      <c r="AL44" s="594">
        <v>5</v>
      </c>
      <c r="AM44" s="594">
        <v>2.5</v>
      </c>
      <c r="AN44" s="595">
        <v>0.5</v>
      </c>
    </row>
    <row r="45" spans="2:49" s="342" customFormat="1" ht="80.25" customHeight="1" thickBot="1">
      <c r="B45" s="664">
        <v>14</v>
      </c>
      <c r="C45" s="1973" t="s">
        <v>183</v>
      </c>
      <c r="D45" s="1974"/>
      <c r="E45" s="665"/>
      <c r="F45" s="1975" t="s">
        <v>101</v>
      </c>
      <c r="G45" s="1976"/>
      <c r="H45" s="1976"/>
      <c r="I45" s="1976"/>
      <c r="J45" s="1976"/>
      <c r="K45" s="1976"/>
      <c r="L45" s="1976"/>
      <c r="M45" s="1977"/>
      <c r="N45" s="666">
        <v>10</v>
      </c>
      <c r="O45" s="667">
        <f>N45*30</f>
        <v>300</v>
      </c>
      <c r="P45" s="666">
        <v>144</v>
      </c>
      <c r="Q45" s="668">
        <v>90</v>
      </c>
      <c r="R45" s="668"/>
      <c r="S45" s="668">
        <v>45</v>
      </c>
      <c r="T45" s="668"/>
      <c r="U45" s="668">
        <v>9</v>
      </c>
      <c r="V45" s="668"/>
      <c r="W45" s="669"/>
      <c r="X45" s="670">
        <f>O45-P45</f>
        <v>156</v>
      </c>
      <c r="Y45" s="671">
        <v>2</v>
      </c>
      <c r="Z45" s="672"/>
      <c r="AA45" s="672">
        <v>2</v>
      </c>
      <c r="AB45" s="672"/>
      <c r="AC45" s="672"/>
      <c r="AD45" s="672">
        <v>2</v>
      </c>
      <c r="AE45" s="672"/>
      <c r="AF45" s="673"/>
      <c r="AG45" s="674"/>
      <c r="AH45" s="675"/>
      <c r="AI45" s="675"/>
      <c r="AJ45" s="676"/>
      <c r="AK45" s="677">
        <v>8</v>
      </c>
      <c r="AL45" s="678">
        <v>5</v>
      </c>
      <c r="AM45" s="678">
        <v>2.5</v>
      </c>
      <c r="AN45" s="679">
        <v>0.5</v>
      </c>
    </row>
    <row r="46" spans="2:49" s="342" customFormat="1" ht="23.25" customHeight="1" thickBot="1">
      <c r="B46" s="655"/>
      <c r="C46" s="1955" t="s">
        <v>184</v>
      </c>
      <c r="D46" s="1956"/>
      <c r="E46" s="1956"/>
      <c r="F46" s="1956"/>
      <c r="G46" s="1956"/>
      <c r="H46" s="1956"/>
      <c r="I46" s="1956"/>
      <c r="J46" s="1956"/>
      <c r="K46" s="1956"/>
      <c r="L46" s="1956"/>
      <c r="M46" s="1957"/>
      <c r="N46" s="680"/>
      <c r="O46" s="563"/>
      <c r="P46" s="562"/>
      <c r="Q46" s="564"/>
      <c r="R46" s="564"/>
      <c r="S46" s="564"/>
      <c r="T46" s="564"/>
      <c r="U46" s="564"/>
      <c r="V46" s="564"/>
      <c r="W46" s="656"/>
      <c r="X46" s="657"/>
      <c r="Y46" s="570"/>
      <c r="Z46" s="568"/>
      <c r="AA46" s="568"/>
      <c r="AB46" s="568"/>
      <c r="AC46" s="568"/>
      <c r="AD46" s="568"/>
      <c r="AE46" s="568"/>
      <c r="AF46" s="569"/>
      <c r="AG46" s="570"/>
      <c r="AH46" s="568"/>
      <c r="AI46" s="568"/>
      <c r="AJ46" s="609"/>
      <c r="AK46" s="658"/>
      <c r="AL46" s="659"/>
      <c r="AM46" s="659"/>
      <c r="AN46" s="660"/>
    </row>
    <row r="47" spans="2:49" s="342" customFormat="1" ht="103.5" customHeight="1">
      <c r="B47" s="661">
        <v>15</v>
      </c>
      <c r="C47" s="1958" t="s">
        <v>185</v>
      </c>
      <c r="D47" s="1959"/>
      <c r="E47" s="662"/>
      <c r="F47" s="1960" t="s">
        <v>101</v>
      </c>
      <c r="G47" s="1961"/>
      <c r="H47" s="1961"/>
      <c r="I47" s="1961"/>
      <c r="J47" s="1961"/>
      <c r="K47" s="1961"/>
      <c r="L47" s="1961"/>
      <c r="M47" s="1962"/>
      <c r="N47" s="681">
        <v>3.5</v>
      </c>
      <c r="O47" s="600">
        <f t="shared" ref="O47:O49" si="8">N47*30</f>
        <v>105</v>
      </c>
      <c r="P47" s="598">
        <v>45</v>
      </c>
      <c r="Q47" s="599">
        <v>27</v>
      </c>
      <c r="R47" s="599"/>
      <c r="S47" s="599">
        <v>18</v>
      </c>
      <c r="T47" s="599"/>
      <c r="U47" s="599"/>
      <c r="V47" s="599"/>
      <c r="W47" s="627"/>
      <c r="X47" s="602">
        <f t="shared" ref="X47:X49" si="9">O47-P47</f>
        <v>60</v>
      </c>
      <c r="Y47" s="590">
        <v>2</v>
      </c>
      <c r="Z47" s="591"/>
      <c r="AA47" s="591">
        <v>2</v>
      </c>
      <c r="AB47" s="591"/>
      <c r="AC47" s="591"/>
      <c r="AD47" s="591"/>
      <c r="AE47" s="591"/>
      <c r="AF47" s="629">
        <v>2</v>
      </c>
      <c r="AG47" s="590"/>
      <c r="AH47" s="591"/>
      <c r="AI47" s="591"/>
      <c r="AJ47" s="592"/>
      <c r="AK47" s="593">
        <v>2.5</v>
      </c>
      <c r="AL47" s="594">
        <v>1.5</v>
      </c>
      <c r="AM47" s="594">
        <v>1</v>
      </c>
      <c r="AN47" s="595"/>
    </row>
    <row r="48" spans="2:49" s="342" customFormat="1" ht="54.75" customHeight="1">
      <c r="B48" s="682">
        <v>16</v>
      </c>
      <c r="C48" s="1963" t="s">
        <v>186</v>
      </c>
      <c r="D48" s="1964"/>
      <c r="E48" s="683"/>
      <c r="F48" s="1965" t="s">
        <v>101</v>
      </c>
      <c r="G48" s="1966"/>
      <c r="H48" s="1966"/>
      <c r="I48" s="1966"/>
      <c r="J48" s="1966"/>
      <c r="K48" s="1966"/>
      <c r="L48" s="1966"/>
      <c r="M48" s="1967"/>
      <c r="N48" s="681">
        <v>3.5</v>
      </c>
      <c r="O48" s="600">
        <f t="shared" si="8"/>
        <v>105</v>
      </c>
      <c r="P48" s="550">
        <v>45</v>
      </c>
      <c r="Q48" s="551">
        <v>27</v>
      </c>
      <c r="R48" s="551"/>
      <c r="S48" s="551">
        <v>18</v>
      </c>
      <c r="T48" s="551"/>
      <c r="U48" s="551"/>
      <c r="V48" s="551"/>
      <c r="W48" s="684"/>
      <c r="X48" s="685">
        <f t="shared" si="9"/>
        <v>60</v>
      </c>
      <c r="Y48" s="558">
        <v>2</v>
      </c>
      <c r="Z48" s="556"/>
      <c r="AA48" s="556">
        <v>2</v>
      </c>
      <c r="AB48" s="556"/>
      <c r="AC48" s="556"/>
      <c r="AD48" s="556"/>
      <c r="AE48" s="556"/>
      <c r="AF48" s="557">
        <v>2</v>
      </c>
      <c r="AG48" s="590"/>
      <c r="AH48" s="591"/>
      <c r="AI48" s="591"/>
      <c r="AJ48" s="592"/>
      <c r="AK48" s="311">
        <v>2.5</v>
      </c>
      <c r="AL48" s="312">
        <v>1.5</v>
      </c>
      <c r="AM48" s="312">
        <v>1</v>
      </c>
      <c r="AN48" s="308"/>
    </row>
    <row r="49" spans="2:49" s="342" customFormat="1" ht="57.75" customHeight="1" thickBot="1">
      <c r="B49" s="664">
        <v>17</v>
      </c>
      <c r="C49" s="1973" t="s">
        <v>187</v>
      </c>
      <c r="D49" s="1974"/>
      <c r="E49" s="665"/>
      <c r="F49" s="1975" t="s">
        <v>101</v>
      </c>
      <c r="G49" s="1976"/>
      <c r="H49" s="1976"/>
      <c r="I49" s="1976"/>
      <c r="J49" s="1976"/>
      <c r="K49" s="1976"/>
      <c r="L49" s="1976"/>
      <c r="M49" s="1977"/>
      <c r="N49" s="686">
        <v>3.5</v>
      </c>
      <c r="O49" s="687">
        <f t="shared" si="8"/>
        <v>105</v>
      </c>
      <c r="P49" s="688">
        <v>45</v>
      </c>
      <c r="Q49" s="689">
        <v>27</v>
      </c>
      <c r="R49" s="689"/>
      <c r="S49" s="689">
        <v>18</v>
      </c>
      <c r="T49" s="689"/>
      <c r="U49" s="689"/>
      <c r="V49" s="689"/>
      <c r="W49" s="690"/>
      <c r="X49" s="691">
        <f t="shared" si="9"/>
        <v>60</v>
      </c>
      <c r="Y49" s="692">
        <v>2</v>
      </c>
      <c r="Z49" s="675"/>
      <c r="AA49" s="675">
        <v>2</v>
      </c>
      <c r="AB49" s="675"/>
      <c r="AC49" s="675"/>
      <c r="AD49" s="675"/>
      <c r="AE49" s="675"/>
      <c r="AF49" s="676">
        <v>2</v>
      </c>
      <c r="AG49" s="671"/>
      <c r="AH49" s="672"/>
      <c r="AI49" s="672"/>
      <c r="AJ49" s="693"/>
      <c r="AK49" s="694">
        <v>2.5</v>
      </c>
      <c r="AL49" s="695">
        <v>1.5</v>
      </c>
      <c r="AM49" s="695">
        <v>1</v>
      </c>
      <c r="AN49" s="696"/>
    </row>
    <row r="50" spans="2:49" s="342" customFormat="1" ht="23.25" customHeight="1" thickBot="1">
      <c r="B50" s="655"/>
      <c r="C50" s="1955" t="s">
        <v>188</v>
      </c>
      <c r="D50" s="1956"/>
      <c r="E50" s="1956"/>
      <c r="F50" s="1956"/>
      <c r="G50" s="1956"/>
      <c r="H50" s="1956"/>
      <c r="I50" s="1956"/>
      <c r="J50" s="1956"/>
      <c r="K50" s="1956"/>
      <c r="L50" s="1956"/>
      <c r="M50" s="1957"/>
      <c r="N50" s="680"/>
      <c r="O50" s="563"/>
      <c r="P50" s="562"/>
      <c r="Q50" s="564"/>
      <c r="R50" s="564"/>
      <c r="S50" s="564"/>
      <c r="T50" s="564"/>
      <c r="U50" s="564"/>
      <c r="V50" s="564"/>
      <c r="W50" s="656"/>
      <c r="X50" s="657"/>
      <c r="Y50" s="570"/>
      <c r="Z50" s="568"/>
      <c r="AA50" s="568"/>
      <c r="AB50" s="568"/>
      <c r="AC50" s="568"/>
      <c r="AD50" s="568"/>
      <c r="AE50" s="568"/>
      <c r="AF50" s="569"/>
      <c r="AG50" s="570"/>
      <c r="AH50" s="568"/>
      <c r="AI50" s="568"/>
      <c r="AJ50" s="609"/>
      <c r="AK50" s="658"/>
      <c r="AL50" s="659"/>
      <c r="AM50" s="659"/>
      <c r="AN50" s="660"/>
    </row>
    <row r="51" spans="2:49" s="342" customFormat="1" ht="100.5" customHeight="1">
      <c r="B51" s="661">
        <v>18</v>
      </c>
      <c r="C51" s="1958" t="s">
        <v>148</v>
      </c>
      <c r="D51" s="1959"/>
      <c r="E51" s="662"/>
      <c r="F51" s="1960" t="s">
        <v>101</v>
      </c>
      <c r="G51" s="1961"/>
      <c r="H51" s="1961"/>
      <c r="I51" s="1961"/>
      <c r="J51" s="1961"/>
      <c r="K51" s="1961"/>
      <c r="L51" s="1961"/>
      <c r="M51" s="1962"/>
      <c r="N51" s="681">
        <v>4</v>
      </c>
      <c r="O51" s="600">
        <f t="shared" ref="O51:O53" si="10">N51*30</f>
        <v>120</v>
      </c>
      <c r="P51" s="598">
        <v>45</v>
      </c>
      <c r="Q51" s="599">
        <v>27</v>
      </c>
      <c r="R51" s="599"/>
      <c r="S51" s="599">
        <v>18</v>
      </c>
      <c r="T51" s="599"/>
      <c r="U51" s="599"/>
      <c r="V51" s="599"/>
      <c r="W51" s="627"/>
      <c r="X51" s="602">
        <f t="shared" ref="X51:X53" si="11">O51-P51</f>
        <v>75</v>
      </c>
      <c r="Y51" s="590"/>
      <c r="Z51" s="591">
        <v>2</v>
      </c>
      <c r="AA51" s="591">
        <v>2</v>
      </c>
      <c r="AB51" s="591"/>
      <c r="AC51" s="591"/>
      <c r="AD51" s="591">
        <v>2</v>
      </c>
      <c r="AE51" s="591"/>
      <c r="AF51" s="629"/>
      <c r="AG51" s="590"/>
      <c r="AH51" s="591"/>
      <c r="AI51" s="591"/>
      <c r="AJ51" s="592"/>
      <c r="AK51" s="593">
        <v>2.5</v>
      </c>
      <c r="AL51" s="594">
        <v>1.5</v>
      </c>
      <c r="AM51" s="594">
        <v>1</v>
      </c>
      <c r="AN51" s="595"/>
    </row>
    <row r="52" spans="2:49" s="342" customFormat="1" ht="90" customHeight="1">
      <c r="B52" s="682">
        <v>19</v>
      </c>
      <c r="C52" s="1963" t="s">
        <v>189</v>
      </c>
      <c r="D52" s="1964"/>
      <c r="E52" s="683"/>
      <c r="F52" s="1965" t="s">
        <v>101</v>
      </c>
      <c r="G52" s="1966"/>
      <c r="H52" s="1966"/>
      <c r="I52" s="1966"/>
      <c r="J52" s="1966"/>
      <c r="K52" s="1966"/>
      <c r="L52" s="1966"/>
      <c r="M52" s="1967"/>
      <c r="N52" s="548">
        <v>4</v>
      </c>
      <c r="O52" s="600">
        <f t="shared" si="10"/>
        <v>120</v>
      </c>
      <c r="P52" s="550">
        <v>45</v>
      </c>
      <c r="Q52" s="551">
        <v>27</v>
      </c>
      <c r="R52" s="551"/>
      <c r="S52" s="551">
        <v>18</v>
      </c>
      <c r="T52" s="551"/>
      <c r="U52" s="551"/>
      <c r="V52" s="551"/>
      <c r="W52" s="684"/>
      <c r="X52" s="685">
        <f t="shared" si="11"/>
        <v>75</v>
      </c>
      <c r="Y52" s="558"/>
      <c r="Z52" s="556">
        <v>2</v>
      </c>
      <c r="AA52" s="556">
        <v>2</v>
      </c>
      <c r="AB52" s="556"/>
      <c r="AC52" s="556"/>
      <c r="AD52" s="556">
        <v>2</v>
      </c>
      <c r="AE52" s="556"/>
      <c r="AF52" s="557"/>
      <c r="AG52" s="558"/>
      <c r="AH52" s="556"/>
      <c r="AI52" s="556"/>
      <c r="AJ52" s="697"/>
      <c r="AK52" s="311">
        <v>2.5</v>
      </c>
      <c r="AL52" s="312">
        <v>1.5</v>
      </c>
      <c r="AM52" s="312">
        <v>1</v>
      </c>
      <c r="AN52" s="308"/>
    </row>
    <row r="53" spans="2:49" s="342" customFormat="1" ht="78.75" customHeight="1" thickBot="1">
      <c r="B53" s="664">
        <v>20</v>
      </c>
      <c r="C53" s="1973" t="s">
        <v>150</v>
      </c>
      <c r="D53" s="1974"/>
      <c r="E53" s="665"/>
      <c r="F53" s="1975" t="s">
        <v>101</v>
      </c>
      <c r="G53" s="1976"/>
      <c r="H53" s="1976"/>
      <c r="I53" s="1976"/>
      <c r="J53" s="1976"/>
      <c r="K53" s="1976"/>
      <c r="L53" s="1976"/>
      <c r="M53" s="1977"/>
      <c r="N53" s="698">
        <v>4</v>
      </c>
      <c r="O53" s="687">
        <f t="shared" si="10"/>
        <v>120</v>
      </c>
      <c r="P53" s="688">
        <v>45</v>
      </c>
      <c r="Q53" s="689">
        <v>27</v>
      </c>
      <c r="R53" s="689"/>
      <c r="S53" s="689">
        <v>18</v>
      </c>
      <c r="T53" s="689"/>
      <c r="U53" s="689"/>
      <c r="V53" s="689"/>
      <c r="W53" s="690"/>
      <c r="X53" s="691">
        <f t="shared" si="11"/>
        <v>75</v>
      </c>
      <c r="Y53" s="692"/>
      <c r="Z53" s="675">
        <v>2</v>
      </c>
      <c r="AA53" s="675">
        <v>2</v>
      </c>
      <c r="AB53" s="675"/>
      <c r="AC53" s="675"/>
      <c r="AD53" s="675">
        <v>2</v>
      </c>
      <c r="AE53" s="675"/>
      <c r="AF53" s="676"/>
      <c r="AG53" s="692"/>
      <c r="AH53" s="675"/>
      <c r="AI53" s="675"/>
      <c r="AJ53" s="699"/>
      <c r="AK53" s="694">
        <v>2.5</v>
      </c>
      <c r="AL53" s="695">
        <v>1.5</v>
      </c>
      <c r="AM53" s="695">
        <v>1</v>
      </c>
      <c r="AN53" s="696"/>
    </row>
    <row r="54" spans="2:49" s="342" customFormat="1" ht="23.25" customHeight="1" thickBot="1">
      <c r="B54" s="655"/>
      <c r="C54" s="1955" t="s">
        <v>190</v>
      </c>
      <c r="D54" s="1956"/>
      <c r="E54" s="1956"/>
      <c r="F54" s="1956"/>
      <c r="G54" s="1956"/>
      <c r="H54" s="1956"/>
      <c r="I54" s="1956"/>
      <c r="J54" s="1956"/>
      <c r="K54" s="1956"/>
      <c r="L54" s="1956"/>
      <c r="M54" s="1957"/>
      <c r="N54" s="680"/>
      <c r="O54" s="563"/>
      <c r="P54" s="562"/>
      <c r="Q54" s="564"/>
      <c r="R54" s="564"/>
      <c r="S54" s="564"/>
      <c r="T54" s="564"/>
      <c r="U54" s="564"/>
      <c r="V54" s="564"/>
      <c r="W54" s="656"/>
      <c r="X54" s="657"/>
      <c r="Y54" s="570"/>
      <c r="Z54" s="568"/>
      <c r="AA54" s="568"/>
      <c r="AB54" s="568"/>
      <c r="AC54" s="568"/>
      <c r="AD54" s="568"/>
      <c r="AE54" s="568"/>
      <c r="AF54" s="569"/>
      <c r="AG54" s="570"/>
      <c r="AH54" s="568"/>
      <c r="AI54" s="568"/>
      <c r="AJ54" s="609"/>
      <c r="AK54" s="658"/>
      <c r="AL54" s="659"/>
      <c r="AM54" s="659"/>
      <c r="AN54" s="660"/>
    </row>
    <row r="55" spans="2:49" s="342" customFormat="1" ht="82.5" customHeight="1">
      <c r="B55" s="661">
        <v>21</v>
      </c>
      <c r="C55" s="1958" t="s">
        <v>191</v>
      </c>
      <c r="D55" s="1959"/>
      <c r="E55" s="662"/>
      <c r="F55" s="1960" t="s">
        <v>101</v>
      </c>
      <c r="G55" s="1961"/>
      <c r="H55" s="1961"/>
      <c r="I55" s="1961"/>
      <c r="J55" s="1961"/>
      <c r="K55" s="1961"/>
      <c r="L55" s="1961"/>
      <c r="M55" s="1962"/>
      <c r="N55" s="681">
        <v>3</v>
      </c>
      <c r="O55" s="600">
        <f t="shared" ref="O55:O57" si="12">N55*30</f>
        <v>90</v>
      </c>
      <c r="P55" s="598">
        <f t="shared" ref="P55:P57" si="13">Q55+S55+U55</f>
        <v>54</v>
      </c>
      <c r="Q55" s="599">
        <v>27</v>
      </c>
      <c r="R55" s="599"/>
      <c r="S55" s="599">
        <v>9</v>
      </c>
      <c r="T55" s="599"/>
      <c r="U55" s="599">
        <v>18</v>
      </c>
      <c r="V55" s="599"/>
      <c r="W55" s="627"/>
      <c r="X55" s="602">
        <f t="shared" ref="X55:X57" si="14">O55-P55</f>
        <v>36</v>
      </c>
      <c r="Y55" s="590"/>
      <c r="Z55" s="591">
        <v>2</v>
      </c>
      <c r="AA55" s="591">
        <v>2</v>
      </c>
      <c r="AB55" s="591"/>
      <c r="AC55" s="591"/>
      <c r="AD55" s="591"/>
      <c r="AE55" s="591"/>
      <c r="AF55" s="629"/>
      <c r="AG55" s="590"/>
      <c r="AH55" s="591"/>
      <c r="AI55" s="591"/>
      <c r="AJ55" s="592"/>
      <c r="AK55" s="593">
        <f t="shared" ref="AK55:AK57" si="15">SUM(AL55:AN55)</f>
        <v>3</v>
      </c>
      <c r="AL55" s="594">
        <v>1.5</v>
      </c>
      <c r="AM55" s="594">
        <v>0.5</v>
      </c>
      <c r="AN55" s="595">
        <v>1</v>
      </c>
    </row>
    <row r="56" spans="2:49" s="342" customFormat="1" ht="72.75" customHeight="1">
      <c r="B56" s="682">
        <v>22</v>
      </c>
      <c r="C56" s="1963" t="s">
        <v>152</v>
      </c>
      <c r="D56" s="1964"/>
      <c r="E56" s="683"/>
      <c r="F56" s="1965" t="s">
        <v>101</v>
      </c>
      <c r="G56" s="1966"/>
      <c r="H56" s="1966"/>
      <c r="I56" s="1966"/>
      <c r="J56" s="1966"/>
      <c r="K56" s="1966"/>
      <c r="L56" s="1966"/>
      <c r="M56" s="1967"/>
      <c r="N56" s="548">
        <v>3</v>
      </c>
      <c r="O56" s="600">
        <f t="shared" si="12"/>
        <v>90</v>
      </c>
      <c r="P56" s="550">
        <f t="shared" si="13"/>
        <v>54</v>
      </c>
      <c r="Q56" s="551">
        <v>27</v>
      </c>
      <c r="R56" s="551"/>
      <c r="S56" s="551">
        <v>9</v>
      </c>
      <c r="T56" s="551"/>
      <c r="U56" s="551">
        <v>18</v>
      </c>
      <c r="V56" s="551"/>
      <c r="W56" s="684"/>
      <c r="X56" s="685">
        <f t="shared" si="14"/>
        <v>36</v>
      </c>
      <c r="Y56" s="558"/>
      <c r="Z56" s="556">
        <v>2</v>
      </c>
      <c r="AA56" s="556">
        <v>2</v>
      </c>
      <c r="AB56" s="556"/>
      <c r="AC56" s="556"/>
      <c r="AD56" s="556"/>
      <c r="AE56" s="556"/>
      <c r="AF56" s="557"/>
      <c r="AG56" s="558"/>
      <c r="AH56" s="556"/>
      <c r="AI56" s="556"/>
      <c r="AJ56" s="697"/>
      <c r="AK56" s="311">
        <f t="shared" si="15"/>
        <v>3</v>
      </c>
      <c r="AL56" s="312">
        <v>1.5</v>
      </c>
      <c r="AM56" s="312">
        <v>0.5</v>
      </c>
      <c r="AN56" s="308">
        <v>1</v>
      </c>
    </row>
    <row r="57" spans="2:49" s="342" customFormat="1" ht="58.5" customHeight="1" thickBot="1">
      <c r="B57" s="664">
        <v>23</v>
      </c>
      <c r="C57" s="1973" t="s">
        <v>153</v>
      </c>
      <c r="D57" s="1974"/>
      <c r="E57" s="665"/>
      <c r="F57" s="1975" t="s">
        <v>101</v>
      </c>
      <c r="G57" s="1976"/>
      <c r="H57" s="1976"/>
      <c r="I57" s="1976"/>
      <c r="J57" s="1976"/>
      <c r="K57" s="1976"/>
      <c r="L57" s="1976"/>
      <c r="M57" s="1977"/>
      <c r="N57" s="698">
        <v>3</v>
      </c>
      <c r="O57" s="687">
        <f t="shared" si="12"/>
        <v>90</v>
      </c>
      <c r="P57" s="688">
        <f t="shared" si="13"/>
        <v>54</v>
      </c>
      <c r="Q57" s="689">
        <v>27</v>
      </c>
      <c r="R57" s="689"/>
      <c r="S57" s="689">
        <v>9</v>
      </c>
      <c r="T57" s="689"/>
      <c r="U57" s="689">
        <v>18</v>
      </c>
      <c r="V57" s="689"/>
      <c r="W57" s="690"/>
      <c r="X57" s="691">
        <f t="shared" si="14"/>
        <v>36</v>
      </c>
      <c r="Y57" s="692"/>
      <c r="Z57" s="675">
        <v>2</v>
      </c>
      <c r="AA57" s="675">
        <v>2</v>
      </c>
      <c r="AB57" s="675"/>
      <c r="AC57" s="675"/>
      <c r="AD57" s="675"/>
      <c r="AE57" s="675"/>
      <c r="AF57" s="676"/>
      <c r="AG57" s="692"/>
      <c r="AH57" s="675"/>
      <c r="AI57" s="675"/>
      <c r="AJ57" s="699"/>
      <c r="AK57" s="694">
        <f t="shared" si="15"/>
        <v>3</v>
      </c>
      <c r="AL57" s="695">
        <v>1.5</v>
      </c>
      <c r="AM57" s="695">
        <v>0.5</v>
      </c>
      <c r="AN57" s="696">
        <v>1</v>
      </c>
    </row>
    <row r="58" spans="2:49" s="342" customFormat="1" ht="23.25" customHeight="1" thickBot="1">
      <c r="B58" s="655"/>
      <c r="C58" s="1955" t="s">
        <v>192</v>
      </c>
      <c r="D58" s="1956"/>
      <c r="E58" s="1956"/>
      <c r="F58" s="1956"/>
      <c r="G58" s="1956"/>
      <c r="H58" s="1956"/>
      <c r="I58" s="1956"/>
      <c r="J58" s="1956"/>
      <c r="K58" s="1956"/>
      <c r="L58" s="1956"/>
      <c r="M58" s="1957"/>
      <c r="N58" s="680"/>
      <c r="O58" s="563"/>
      <c r="P58" s="562"/>
      <c r="Q58" s="564"/>
      <c r="R58" s="564"/>
      <c r="S58" s="564"/>
      <c r="T58" s="564"/>
      <c r="U58" s="564"/>
      <c r="V58" s="564"/>
      <c r="W58" s="656"/>
      <c r="X58" s="657"/>
      <c r="Y58" s="570"/>
      <c r="Z58" s="568"/>
      <c r="AA58" s="568"/>
      <c r="AB58" s="568"/>
      <c r="AC58" s="568"/>
      <c r="AD58" s="568"/>
      <c r="AE58" s="568"/>
      <c r="AF58" s="569"/>
      <c r="AG58" s="570"/>
      <c r="AH58" s="568"/>
      <c r="AI58" s="568"/>
      <c r="AJ58" s="609"/>
      <c r="AK58" s="658"/>
      <c r="AL58" s="659"/>
      <c r="AM58" s="659"/>
      <c r="AN58" s="660"/>
    </row>
    <row r="59" spans="2:49" s="342" customFormat="1" ht="84" customHeight="1">
      <c r="B59" s="661">
        <v>24</v>
      </c>
      <c r="C59" s="1958" t="s">
        <v>193</v>
      </c>
      <c r="D59" s="1959"/>
      <c r="E59" s="662"/>
      <c r="F59" s="1960" t="s">
        <v>101</v>
      </c>
      <c r="G59" s="1961"/>
      <c r="H59" s="1961"/>
      <c r="I59" s="1961"/>
      <c r="J59" s="1961"/>
      <c r="K59" s="1961"/>
      <c r="L59" s="1961"/>
      <c r="M59" s="1962"/>
      <c r="N59" s="681">
        <v>3</v>
      </c>
      <c r="O59" s="600">
        <f t="shared" ref="O59:O61" si="16">N59*30</f>
        <v>90</v>
      </c>
      <c r="P59" s="598">
        <f t="shared" ref="P59:P61" si="17">Q59+S59+U59</f>
        <v>36</v>
      </c>
      <c r="Q59" s="599">
        <v>18</v>
      </c>
      <c r="R59" s="599"/>
      <c r="S59" s="599"/>
      <c r="T59" s="599"/>
      <c r="U59" s="599">
        <v>18</v>
      </c>
      <c r="V59" s="599"/>
      <c r="W59" s="627"/>
      <c r="X59" s="602">
        <f t="shared" ref="X59:X61" si="18">O59-P59</f>
        <v>54</v>
      </c>
      <c r="Y59" s="590">
        <v>2</v>
      </c>
      <c r="Z59" s="591"/>
      <c r="AA59" s="591">
        <v>2</v>
      </c>
      <c r="AB59" s="591"/>
      <c r="AC59" s="591"/>
      <c r="AD59" s="591">
        <v>2</v>
      </c>
      <c r="AE59" s="591"/>
      <c r="AF59" s="629"/>
      <c r="AG59" s="590"/>
      <c r="AH59" s="591"/>
      <c r="AI59" s="591"/>
      <c r="AJ59" s="592"/>
      <c r="AK59" s="593">
        <f t="shared" ref="AK59:AK61" si="19">SUM(AL59:AN59)</f>
        <v>2</v>
      </c>
      <c r="AL59" s="594">
        <v>1</v>
      </c>
      <c r="AM59" s="594"/>
      <c r="AN59" s="595">
        <v>1</v>
      </c>
    </row>
    <row r="60" spans="2:49" s="342" customFormat="1" ht="78.75" customHeight="1">
      <c r="B60" s="661">
        <v>25</v>
      </c>
      <c r="C60" s="1963" t="s">
        <v>155</v>
      </c>
      <c r="D60" s="1964"/>
      <c r="E60" s="683"/>
      <c r="F60" s="1965" t="s">
        <v>101</v>
      </c>
      <c r="G60" s="1966"/>
      <c r="H60" s="1966"/>
      <c r="I60" s="1966"/>
      <c r="J60" s="1966"/>
      <c r="K60" s="1966"/>
      <c r="L60" s="1966"/>
      <c r="M60" s="1967"/>
      <c r="N60" s="681">
        <v>3</v>
      </c>
      <c r="O60" s="600">
        <f t="shared" si="16"/>
        <v>90</v>
      </c>
      <c r="P60" s="550">
        <f t="shared" si="17"/>
        <v>36</v>
      </c>
      <c r="Q60" s="551">
        <v>18</v>
      </c>
      <c r="R60" s="551"/>
      <c r="S60" s="551"/>
      <c r="T60" s="551"/>
      <c r="U60" s="551">
        <v>18</v>
      </c>
      <c r="V60" s="551"/>
      <c r="W60" s="684"/>
      <c r="X60" s="685">
        <f t="shared" si="18"/>
        <v>54</v>
      </c>
      <c r="Y60" s="558">
        <v>2</v>
      </c>
      <c r="Z60" s="556"/>
      <c r="AA60" s="556">
        <v>2</v>
      </c>
      <c r="AB60" s="556"/>
      <c r="AC60" s="556"/>
      <c r="AD60" s="556">
        <v>2</v>
      </c>
      <c r="AE60" s="556"/>
      <c r="AF60" s="557"/>
      <c r="AG60" s="590"/>
      <c r="AH60" s="591"/>
      <c r="AI60" s="591"/>
      <c r="AJ60" s="592"/>
      <c r="AK60" s="311">
        <f t="shared" si="19"/>
        <v>2</v>
      </c>
      <c r="AL60" s="312">
        <v>1</v>
      </c>
      <c r="AM60" s="312"/>
      <c r="AN60" s="308">
        <v>1</v>
      </c>
    </row>
    <row r="61" spans="2:49" s="342" customFormat="1" ht="87" customHeight="1" thickBot="1">
      <c r="B61" s="700">
        <v>26</v>
      </c>
      <c r="C61" s="1968" t="s">
        <v>156</v>
      </c>
      <c r="D61" s="1969"/>
      <c r="E61" s="701"/>
      <c r="F61" s="1970" t="s">
        <v>101</v>
      </c>
      <c r="G61" s="1971"/>
      <c r="H61" s="1971"/>
      <c r="I61" s="1971"/>
      <c r="J61" s="1971"/>
      <c r="K61" s="1971"/>
      <c r="L61" s="1971"/>
      <c r="M61" s="1972"/>
      <c r="N61" s="681">
        <v>3</v>
      </c>
      <c r="O61" s="600">
        <f t="shared" si="16"/>
        <v>90</v>
      </c>
      <c r="P61" s="550">
        <f t="shared" si="17"/>
        <v>36</v>
      </c>
      <c r="Q61" s="551">
        <v>18</v>
      </c>
      <c r="R61" s="551"/>
      <c r="S61" s="551"/>
      <c r="T61" s="551"/>
      <c r="U61" s="551">
        <v>18</v>
      </c>
      <c r="V61" s="551"/>
      <c r="W61" s="684"/>
      <c r="X61" s="685">
        <f t="shared" si="18"/>
        <v>54</v>
      </c>
      <c r="Y61" s="558">
        <v>2</v>
      </c>
      <c r="Z61" s="556"/>
      <c r="AA61" s="556">
        <v>2</v>
      </c>
      <c r="AB61" s="556"/>
      <c r="AC61" s="556"/>
      <c r="AD61" s="556">
        <v>2</v>
      </c>
      <c r="AE61" s="556"/>
      <c r="AF61" s="557"/>
      <c r="AG61" s="590"/>
      <c r="AH61" s="591"/>
      <c r="AI61" s="591"/>
      <c r="AJ61" s="592"/>
      <c r="AK61" s="311">
        <f t="shared" si="19"/>
        <v>2</v>
      </c>
      <c r="AL61" s="312">
        <v>1</v>
      </c>
      <c r="AM61" s="312"/>
      <c r="AN61" s="308">
        <v>1</v>
      </c>
    </row>
    <row r="62" spans="2:49" s="342" customFormat="1" ht="39.950000000000003" customHeight="1" thickBot="1">
      <c r="B62" s="1934" t="s">
        <v>44</v>
      </c>
      <c r="C62" s="1935"/>
      <c r="D62" s="1935"/>
      <c r="E62" s="1935"/>
      <c r="F62" s="1935"/>
      <c r="G62" s="1935"/>
      <c r="H62" s="1935"/>
      <c r="I62" s="1935"/>
      <c r="J62" s="1935"/>
      <c r="K62" s="1935"/>
      <c r="L62" s="1935"/>
      <c r="M62" s="1936"/>
      <c r="N62" s="666">
        <f>SUM(N44,N47,N51,N55,N59)</f>
        <v>23.5</v>
      </c>
      <c r="O62" s="667">
        <f>SUM(O44,O47,O51,O55,O59)</f>
        <v>705</v>
      </c>
      <c r="P62" s="686">
        <f>SUM(P44,P47,P51,P55,P59)</f>
        <v>324</v>
      </c>
      <c r="Q62" s="668">
        <f>SUM(Q44,Q47,Q51,Q55,Q59)</f>
        <v>189</v>
      </c>
      <c r="R62" s="668">
        <f t="shared" ref="R62:W62" si="20">SUM(R43:R61)</f>
        <v>0</v>
      </c>
      <c r="S62" s="668">
        <f>SUM(S44,S47,S51,S55,S59)</f>
        <v>90</v>
      </c>
      <c r="T62" s="668">
        <f t="shared" si="20"/>
        <v>0</v>
      </c>
      <c r="U62" s="668">
        <f>SUM(U44,U47,U51,U55,U59)</f>
        <v>45</v>
      </c>
      <c r="V62" s="668">
        <f t="shared" si="20"/>
        <v>0</v>
      </c>
      <c r="W62" s="687">
        <f t="shared" si="20"/>
        <v>0</v>
      </c>
      <c r="X62" s="702">
        <f>SUM(X44,X47,X51,X55,X59)</f>
        <v>381</v>
      </c>
      <c r="Y62" s="671">
        <v>3</v>
      </c>
      <c r="Z62" s="672">
        <v>2</v>
      </c>
      <c r="AA62" s="672">
        <v>5</v>
      </c>
      <c r="AB62" s="672"/>
      <c r="AC62" s="672"/>
      <c r="AD62" s="672">
        <v>3</v>
      </c>
      <c r="AE62" s="672"/>
      <c r="AF62" s="673">
        <v>1</v>
      </c>
      <c r="AG62" s="671"/>
      <c r="AH62" s="672"/>
      <c r="AI62" s="672"/>
      <c r="AJ62" s="693"/>
      <c r="AK62" s="677">
        <f>SUM(AK44,AK47,AK51,AK55,AK59)</f>
        <v>18</v>
      </c>
      <c r="AL62" s="678">
        <f>SUM(AL44,AL47,AL51,AL55,AL59)</f>
        <v>10.5</v>
      </c>
      <c r="AM62" s="678">
        <f>SUM(AM44,AM47,AM51,AM55,AM59)</f>
        <v>5</v>
      </c>
      <c r="AN62" s="703">
        <f>SUM(AN44,AN55,AN47,AN51,AN59)</f>
        <v>2.5</v>
      </c>
    </row>
    <row r="63" spans="2:49" s="533" customFormat="1" ht="39.950000000000003" customHeight="1" thickBot="1">
      <c r="B63" s="1937" t="s">
        <v>45</v>
      </c>
      <c r="C63" s="1938"/>
      <c r="D63" s="1938"/>
      <c r="E63" s="1938"/>
      <c r="F63" s="1938"/>
      <c r="G63" s="1938"/>
      <c r="H63" s="1938"/>
      <c r="I63" s="1938"/>
      <c r="J63" s="1938"/>
      <c r="K63" s="1938"/>
      <c r="L63" s="1938"/>
      <c r="M63" s="1939"/>
      <c r="N63" s="639">
        <f>N62</f>
        <v>23.5</v>
      </c>
      <c r="O63" s="704">
        <f t="shared" ref="O63:AN63" si="21">O62</f>
        <v>705</v>
      </c>
      <c r="P63" s="705">
        <f t="shared" si="21"/>
        <v>324</v>
      </c>
      <c r="Q63" s="706">
        <f t="shared" si="21"/>
        <v>189</v>
      </c>
      <c r="R63" s="706">
        <f t="shared" si="21"/>
        <v>0</v>
      </c>
      <c r="S63" s="706">
        <f t="shared" si="21"/>
        <v>90</v>
      </c>
      <c r="T63" s="706">
        <f t="shared" si="21"/>
        <v>0</v>
      </c>
      <c r="U63" s="706">
        <f t="shared" si="21"/>
        <v>45</v>
      </c>
      <c r="V63" s="706">
        <f t="shared" si="21"/>
        <v>0</v>
      </c>
      <c r="W63" s="707">
        <f t="shared" si="21"/>
        <v>0</v>
      </c>
      <c r="X63" s="708">
        <f t="shared" si="21"/>
        <v>381</v>
      </c>
      <c r="Y63" s="705">
        <f t="shared" si="21"/>
        <v>3</v>
      </c>
      <c r="Z63" s="706">
        <f t="shared" si="21"/>
        <v>2</v>
      </c>
      <c r="AA63" s="709">
        <f t="shared" si="21"/>
        <v>5</v>
      </c>
      <c r="AB63" s="706">
        <f t="shared" si="21"/>
        <v>0</v>
      </c>
      <c r="AC63" s="706">
        <f t="shared" si="21"/>
        <v>0</v>
      </c>
      <c r="AD63" s="706">
        <f t="shared" si="21"/>
        <v>3</v>
      </c>
      <c r="AE63" s="706">
        <f t="shared" si="21"/>
        <v>0</v>
      </c>
      <c r="AF63" s="707">
        <f t="shared" si="21"/>
        <v>1</v>
      </c>
      <c r="AG63" s="646">
        <f t="shared" si="21"/>
        <v>0</v>
      </c>
      <c r="AH63" s="706">
        <f t="shared" si="21"/>
        <v>0</v>
      </c>
      <c r="AI63" s="706">
        <f t="shared" si="21"/>
        <v>0</v>
      </c>
      <c r="AJ63" s="704">
        <f t="shared" si="21"/>
        <v>0</v>
      </c>
      <c r="AK63" s="705">
        <f t="shared" si="21"/>
        <v>18</v>
      </c>
      <c r="AL63" s="710">
        <f t="shared" si="21"/>
        <v>10.5</v>
      </c>
      <c r="AM63" s="706">
        <f t="shared" si="21"/>
        <v>5</v>
      </c>
      <c r="AN63" s="711">
        <f t="shared" si="21"/>
        <v>2.5</v>
      </c>
      <c r="AO63" s="647"/>
      <c r="AP63" s="647"/>
      <c r="AQ63" s="647"/>
      <c r="AR63" s="647"/>
      <c r="AS63" s="647"/>
      <c r="AU63" s="534"/>
      <c r="AV63" s="534"/>
      <c r="AW63" s="534"/>
    </row>
    <row r="64" spans="2:49" s="342" customFormat="1" ht="39.950000000000003" customHeight="1" thickBot="1">
      <c r="B64" s="1940" t="s">
        <v>46</v>
      </c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2"/>
      <c r="N64" s="712">
        <f t="shared" ref="N64:AN64" si="22">N63+N40</f>
        <v>60</v>
      </c>
      <c r="O64" s="713">
        <f t="shared" si="22"/>
        <v>1800</v>
      </c>
      <c r="P64" s="714">
        <f t="shared" si="22"/>
        <v>864</v>
      </c>
      <c r="Q64" s="715">
        <f t="shared" si="22"/>
        <v>432</v>
      </c>
      <c r="R64" s="715">
        <f t="shared" si="22"/>
        <v>0</v>
      </c>
      <c r="S64" s="715">
        <f t="shared" si="22"/>
        <v>342</v>
      </c>
      <c r="T64" s="715">
        <f t="shared" si="22"/>
        <v>0</v>
      </c>
      <c r="U64" s="715">
        <f t="shared" si="22"/>
        <v>90</v>
      </c>
      <c r="V64" s="715">
        <f t="shared" si="22"/>
        <v>0</v>
      </c>
      <c r="W64" s="716">
        <f t="shared" si="22"/>
        <v>0</v>
      </c>
      <c r="X64" s="713">
        <f t="shared" si="22"/>
        <v>936</v>
      </c>
      <c r="Y64" s="714">
        <f t="shared" si="22"/>
        <v>6</v>
      </c>
      <c r="Z64" s="715">
        <f t="shared" si="22"/>
        <v>10</v>
      </c>
      <c r="AA64" s="715">
        <f t="shared" si="22"/>
        <v>10</v>
      </c>
      <c r="AB64" s="715">
        <f t="shared" si="22"/>
        <v>1</v>
      </c>
      <c r="AC64" s="715">
        <f t="shared" si="22"/>
        <v>0</v>
      </c>
      <c r="AD64" s="715">
        <f t="shared" si="22"/>
        <v>4</v>
      </c>
      <c r="AE64" s="715">
        <f t="shared" si="22"/>
        <v>0</v>
      </c>
      <c r="AF64" s="716">
        <f t="shared" si="22"/>
        <v>3</v>
      </c>
      <c r="AG64" s="712">
        <f t="shared" si="22"/>
        <v>24</v>
      </c>
      <c r="AH64" s="717">
        <f t="shared" si="22"/>
        <v>12.5</v>
      </c>
      <c r="AI64" s="712">
        <f t="shared" si="22"/>
        <v>9</v>
      </c>
      <c r="AJ64" s="718">
        <f t="shared" si="22"/>
        <v>2.5</v>
      </c>
      <c r="AK64" s="714">
        <f t="shared" si="22"/>
        <v>24</v>
      </c>
      <c r="AL64" s="719">
        <f t="shared" si="22"/>
        <v>11.5</v>
      </c>
      <c r="AM64" s="715">
        <f t="shared" si="22"/>
        <v>10</v>
      </c>
      <c r="AN64" s="720">
        <f t="shared" si="22"/>
        <v>2.5</v>
      </c>
    </row>
    <row r="65" spans="2:53" ht="25.5">
      <c r="B65" s="1943"/>
      <c r="C65" s="721"/>
      <c r="D65" s="1944"/>
      <c r="E65" s="1944"/>
      <c r="F65" s="722"/>
      <c r="G65" s="722"/>
      <c r="H65" s="723"/>
      <c r="I65" s="723"/>
      <c r="J65" s="724"/>
      <c r="K65" s="1945" t="s">
        <v>47</v>
      </c>
      <c r="L65" s="1946"/>
      <c r="M65" s="1947"/>
      <c r="N65" s="1930" t="s">
        <v>48</v>
      </c>
      <c r="O65" s="1931"/>
      <c r="P65" s="1931"/>
      <c r="Q65" s="1931"/>
      <c r="R65" s="1931"/>
      <c r="S65" s="1931"/>
      <c r="T65" s="1931"/>
      <c r="U65" s="1931"/>
      <c r="V65" s="1931"/>
      <c r="W65" s="1932"/>
      <c r="X65" s="1932"/>
      <c r="Y65" s="1810">
        <f>AG65+AK65</f>
        <v>6</v>
      </c>
      <c r="Z65" s="1811"/>
      <c r="AA65" s="1811"/>
      <c r="AB65" s="1811"/>
      <c r="AC65" s="1811"/>
      <c r="AD65" s="1811"/>
      <c r="AE65" s="1811"/>
      <c r="AF65" s="1812"/>
      <c r="AG65" s="318">
        <v>3</v>
      </c>
      <c r="AH65" s="416"/>
      <c r="AI65" s="416"/>
      <c r="AJ65" s="319"/>
      <c r="AK65" s="320">
        <v>3</v>
      </c>
      <c r="AL65" s="321"/>
      <c r="AM65" s="321"/>
      <c r="AN65" s="307"/>
    </row>
    <row r="66" spans="2:53" ht="25.5">
      <c r="B66" s="1943"/>
      <c r="C66" s="721"/>
      <c r="D66" s="1933"/>
      <c r="E66" s="1933"/>
      <c r="F66" s="722"/>
      <c r="G66" s="722"/>
      <c r="H66" s="723"/>
      <c r="I66" s="723"/>
      <c r="J66" s="723"/>
      <c r="K66" s="1948"/>
      <c r="L66" s="1949"/>
      <c r="M66" s="1950"/>
      <c r="N66" s="1919" t="s">
        <v>49</v>
      </c>
      <c r="O66" s="1920"/>
      <c r="P66" s="1920"/>
      <c r="Q66" s="1920"/>
      <c r="R66" s="1920"/>
      <c r="S66" s="1920"/>
      <c r="T66" s="1920"/>
      <c r="U66" s="1920"/>
      <c r="V66" s="1920"/>
      <c r="W66" s="1921"/>
      <c r="X66" s="1921"/>
      <c r="Y66" s="1795">
        <v>10</v>
      </c>
      <c r="Z66" s="1796"/>
      <c r="AA66" s="1796"/>
      <c r="AB66" s="1796"/>
      <c r="AC66" s="1796"/>
      <c r="AD66" s="1796"/>
      <c r="AE66" s="1796"/>
      <c r="AF66" s="1797"/>
      <c r="AG66" s="309">
        <v>5</v>
      </c>
      <c r="AH66" s="415"/>
      <c r="AI66" s="415"/>
      <c r="AJ66" s="310"/>
      <c r="AK66" s="311">
        <v>5</v>
      </c>
      <c r="AL66" s="312"/>
      <c r="AM66" s="312"/>
      <c r="AN66" s="308"/>
    </row>
    <row r="67" spans="2:53" ht="25.5">
      <c r="B67" s="1943"/>
      <c r="C67" s="721"/>
      <c r="D67" s="1933"/>
      <c r="E67" s="1933"/>
      <c r="F67" s="722"/>
      <c r="G67" s="722"/>
      <c r="H67" s="723"/>
      <c r="I67" s="723"/>
      <c r="J67" s="723"/>
      <c r="K67" s="1948"/>
      <c r="L67" s="1949"/>
      <c r="M67" s="1950"/>
      <c r="N67" s="1919" t="s">
        <v>50</v>
      </c>
      <c r="O67" s="1920"/>
      <c r="P67" s="1920"/>
      <c r="Q67" s="1920"/>
      <c r="R67" s="1920"/>
      <c r="S67" s="1920"/>
      <c r="T67" s="1920"/>
      <c r="U67" s="1920"/>
      <c r="V67" s="1920"/>
      <c r="W67" s="1921"/>
      <c r="X67" s="1921"/>
      <c r="Y67" s="1795">
        <v>10</v>
      </c>
      <c r="Z67" s="1796"/>
      <c r="AA67" s="1796"/>
      <c r="AB67" s="1796"/>
      <c r="AC67" s="1796"/>
      <c r="AD67" s="1796"/>
      <c r="AE67" s="1796"/>
      <c r="AF67" s="1797"/>
      <c r="AG67" s="309">
        <v>3</v>
      </c>
      <c r="AH67" s="415"/>
      <c r="AI67" s="415"/>
      <c r="AJ67" s="310"/>
      <c r="AK67" s="311">
        <v>7</v>
      </c>
      <c r="AL67" s="312"/>
      <c r="AM67" s="312"/>
      <c r="AN67" s="308"/>
    </row>
    <row r="68" spans="2:53" ht="25.5">
      <c r="B68" s="1943"/>
      <c r="C68" s="1954" t="s">
        <v>51</v>
      </c>
      <c r="D68" s="1954"/>
      <c r="E68" s="1954"/>
      <c r="F68" s="722"/>
      <c r="G68" s="722"/>
      <c r="H68" s="723"/>
      <c r="I68" s="723"/>
      <c r="J68" s="723"/>
      <c r="K68" s="1948"/>
      <c r="L68" s="1949"/>
      <c r="M68" s="1950"/>
      <c r="N68" s="1919" t="s">
        <v>52</v>
      </c>
      <c r="O68" s="1920"/>
      <c r="P68" s="1920"/>
      <c r="Q68" s="1920"/>
      <c r="R68" s="1920"/>
      <c r="S68" s="1920"/>
      <c r="T68" s="1920"/>
      <c r="U68" s="1920"/>
      <c r="V68" s="1920"/>
      <c r="W68" s="1921"/>
      <c r="X68" s="1921"/>
      <c r="Y68" s="1795">
        <f t="shared" ref="Y68:Y72" si="23">AG68+AK68</f>
        <v>1</v>
      </c>
      <c r="Z68" s="1796"/>
      <c r="AA68" s="1796"/>
      <c r="AB68" s="1796"/>
      <c r="AC68" s="1796"/>
      <c r="AD68" s="1796"/>
      <c r="AE68" s="1796"/>
      <c r="AF68" s="1797"/>
      <c r="AG68" s="309">
        <v>1</v>
      </c>
      <c r="AH68" s="415"/>
      <c r="AI68" s="415"/>
      <c r="AJ68" s="310"/>
      <c r="AK68" s="311"/>
      <c r="AL68" s="312"/>
      <c r="AM68" s="312"/>
      <c r="AN68" s="308"/>
    </row>
    <row r="69" spans="2:53" ht="25.5">
      <c r="B69" s="1943"/>
      <c r="C69" s="1927" t="s">
        <v>112</v>
      </c>
      <c r="D69" s="1928"/>
      <c r="E69" s="725"/>
      <c r="F69" s="722"/>
      <c r="G69" s="722"/>
      <c r="H69" s="726"/>
      <c r="I69" s="726"/>
      <c r="J69" s="726"/>
      <c r="K69" s="1948"/>
      <c r="L69" s="1949"/>
      <c r="M69" s="1950"/>
      <c r="N69" s="1919" t="s">
        <v>53</v>
      </c>
      <c r="O69" s="1920"/>
      <c r="P69" s="1920"/>
      <c r="Q69" s="1920"/>
      <c r="R69" s="1920"/>
      <c r="S69" s="1920"/>
      <c r="T69" s="1920"/>
      <c r="U69" s="1920"/>
      <c r="V69" s="1920"/>
      <c r="W69" s="1921"/>
      <c r="X69" s="1921"/>
      <c r="Y69" s="1795">
        <f t="shared" si="23"/>
        <v>0</v>
      </c>
      <c r="Z69" s="1796"/>
      <c r="AA69" s="1796"/>
      <c r="AB69" s="1796"/>
      <c r="AC69" s="1796"/>
      <c r="AD69" s="1796"/>
      <c r="AE69" s="1796"/>
      <c r="AF69" s="1797"/>
      <c r="AG69" s="309"/>
      <c r="AH69" s="415"/>
      <c r="AI69" s="415"/>
      <c r="AJ69" s="310"/>
      <c r="AK69" s="311"/>
      <c r="AL69" s="312"/>
      <c r="AM69" s="312"/>
      <c r="AN69" s="308"/>
    </row>
    <row r="70" spans="2:53" ht="25.5">
      <c r="B70" s="1943"/>
      <c r="C70" s="1929" t="s">
        <v>113</v>
      </c>
      <c r="D70" s="1928"/>
      <c r="E70" s="725"/>
      <c r="F70" s="722"/>
      <c r="G70" s="722"/>
      <c r="H70" s="723"/>
      <c r="I70" s="723"/>
      <c r="J70" s="723"/>
      <c r="K70" s="1948"/>
      <c r="L70" s="1949"/>
      <c r="M70" s="1950"/>
      <c r="N70" s="1919" t="s">
        <v>28</v>
      </c>
      <c r="O70" s="1920"/>
      <c r="P70" s="1920"/>
      <c r="Q70" s="1920"/>
      <c r="R70" s="1920"/>
      <c r="S70" s="1920"/>
      <c r="T70" s="1920"/>
      <c r="U70" s="1920"/>
      <c r="V70" s="1920"/>
      <c r="W70" s="1921"/>
      <c r="X70" s="1921"/>
      <c r="Y70" s="1795">
        <v>4</v>
      </c>
      <c r="Z70" s="1796"/>
      <c r="AA70" s="1796"/>
      <c r="AB70" s="1796"/>
      <c r="AC70" s="1796"/>
      <c r="AD70" s="1796"/>
      <c r="AE70" s="1796"/>
      <c r="AF70" s="1797"/>
      <c r="AG70" s="309">
        <v>1</v>
      </c>
      <c r="AH70" s="415"/>
      <c r="AI70" s="415"/>
      <c r="AJ70" s="310"/>
      <c r="AK70" s="311">
        <v>3</v>
      </c>
      <c r="AL70" s="312"/>
      <c r="AM70" s="312"/>
      <c r="AN70" s="308"/>
    </row>
    <row r="71" spans="2:53" ht="25.5">
      <c r="B71" s="1943"/>
      <c r="C71" s="1929" t="s">
        <v>114</v>
      </c>
      <c r="D71" s="1929"/>
      <c r="E71" s="727"/>
      <c r="F71" s="722"/>
      <c r="G71" s="722"/>
      <c r="H71" s="723"/>
      <c r="I71" s="723"/>
      <c r="J71" s="723"/>
      <c r="K71" s="1948"/>
      <c r="L71" s="1949"/>
      <c r="M71" s="1950"/>
      <c r="N71" s="1919" t="s">
        <v>29</v>
      </c>
      <c r="O71" s="1920"/>
      <c r="P71" s="1920"/>
      <c r="Q71" s="1920"/>
      <c r="R71" s="1920"/>
      <c r="S71" s="1920"/>
      <c r="T71" s="1920"/>
      <c r="U71" s="1920"/>
      <c r="V71" s="1920"/>
      <c r="W71" s="1921"/>
      <c r="X71" s="1921"/>
      <c r="Y71" s="1795">
        <f t="shared" si="23"/>
        <v>0</v>
      </c>
      <c r="Z71" s="1796"/>
      <c r="AA71" s="1796"/>
      <c r="AB71" s="1796"/>
      <c r="AC71" s="1796"/>
      <c r="AD71" s="1796"/>
      <c r="AE71" s="1796"/>
      <c r="AF71" s="1797"/>
      <c r="AG71" s="309"/>
      <c r="AH71" s="415"/>
      <c r="AI71" s="415"/>
      <c r="AJ71" s="310"/>
      <c r="AK71" s="311"/>
      <c r="AL71" s="312"/>
      <c r="AM71" s="312"/>
      <c r="AN71" s="308"/>
    </row>
    <row r="72" spans="2:53" ht="24" customHeight="1" thickBot="1">
      <c r="B72" s="1943"/>
      <c r="C72" s="1922" t="s">
        <v>115</v>
      </c>
      <c r="D72" s="1922"/>
      <c r="E72" s="1922"/>
      <c r="F72" s="1922"/>
      <c r="G72" s="1922"/>
      <c r="H72" s="1922"/>
      <c r="I72" s="1922"/>
      <c r="J72" s="1923"/>
      <c r="K72" s="1951"/>
      <c r="L72" s="1952"/>
      <c r="M72" s="1953"/>
      <c r="N72" s="1924" t="s">
        <v>54</v>
      </c>
      <c r="O72" s="1925"/>
      <c r="P72" s="1925"/>
      <c r="Q72" s="1925"/>
      <c r="R72" s="1925"/>
      <c r="S72" s="1925"/>
      <c r="T72" s="1925"/>
      <c r="U72" s="1925"/>
      <c r="V72" s="1925"/>
      <c r="W72" s="1926"/>
      <c r="X72" s="1926"/>
      <c r="Y72" s="1775">
        <f t="shared" si="23"/>
        <v>3</v>
      </c>
      <c r="Z72" s="1776"/>
      <c r="AA72" s="1776"/>
      <c r="AB72" s="1776"/>
      <c r="AC72" s="1776"/>
      <c r="AD72" s="1776"/>
      <c r="AE72" s="1776"/>
      <c r="AF72" s="1777"/>
      <c r="AG72" s="313">
        <v>2</v>
      </c>
      <c r="AH72" s="413"/>
      <c r="AI72" s="413"/>
      <c r="AJ72" s="314"/>
      <c r="AK72" s="315">
        <v>1</v>
      </c>
      <c r="AL72" s="316"/>
      <c r="AM72" s="316"/>
      <c r="AN72" s="317"/>
    </row>
    <row r="73" spans="2:53" ht="36.75" customHeight="1">
      <c r="B73" s="1767"/>
      <c r="C73" s="1768"/>
      <c r="D73" s="1768"/>
      <c r="E73" s="1768"/>
      <c r="F73" s="1768"/>
      <c r="G73" s="1768"/>
      <c r="H73" s="1768"/>
      <c r="I73" s="1768"/>
      <c r="J73" s="48"/>
      <c r="K73" s="1769"/>
      <c r="L73" s="1769"/>
      <c r="M73" s="1769"/>
      <c r="N73" s="1769"/>
      <c r="O73" s="1769"/>
      <c r="P73" s="1769"/>
      <c r="Q73" s="1769"/>
      <c r="R73" s="1769"/>
      <c r="S73" s="1769"/>
      <c r="T73" s="1769"/>
      <c r="U73" s="1769"/>
      <c r="V73" s="1769"/>
      <c r="W73" s="1769"/>
      <c r="X73" s="1769"/>
      <c r="Y73" s="1769"/>
      <c r="Z73" s="1769"/>
      <c r="AA73" s="1769"/>
      <c r="AB73" s="1769"/>
      <c r="AC73" s="1769"/>
      <c r="AD73" s="1769"/>
      <c r="AE73" s="1769"/>
      <c r="AF73" s="1769"/>
      <c r="AG73" s="1769"/>
      <c r="AH73" s="1769"/>
      <c r="AQ73" s="1757"/>
      <c r="AR73" s="1757"/>
      <c r="AS73" s="1757"/>
      <c r="AT73" s="1757"/>
      <c r="AU73" s="1757"/>
      <c r="AV73" s="1757"/>
      <c r="AW73" s="1757"/>
      <c r="AX73" s="1757"/>
      <c r="AY73" s="1757"/>
      <c r="AZ73" s="1757"/>
      <c r="BA73" s="1757"/>
    </row>
    <row r="74" spans="2:53" ht="69.75" hidden="1" customHeight="1" outlineLevel="1" thickBot="1">
      <c r="B74" s="49" t="s">
        <v>55</v>
      </c>
      <c r="C74" s="1758" t="s">
        <v>56</v>
      </c>
      <c r="D74" s="1759"/>
      <c r="E74" s="411"/>
      <c r="F74" s="1760" t="s">
        <v>58</v>
      </c>
      <c r="G74" s="1760"/>
      <c r="H74" s="1761" t="s">
        <v>59</v>
      </c>
      <c r="I74" s="1762"/>
      <c r="J74" s="80"/>
      <c r="K74" s="164" t="s">
        <v>55</v>
      </c>
      <c r="L74" s="1763" t="s">
        <v>60</v>
      </c>
      <c r="M74" s="1764"/>
      <c r="N74" s="1764"/>
      <c r="O74" s="1764"/>
      <c r="P74" s="1764"/>
      <c r="Q74" s="1764"/>
      <c r="R74" s="1764"/>
      <c r="S74" s="1764"/>
      <c r="T74" s="1764"/>
      <c r="U74" s="1764"/>
      <c r="V74" s="1764"/>
      <c r="W74" s="1764"/>
      <c r="X74" s="1764"/>
      <c r="Y74" s="1764"/>
      <c r="Z74" s="1764"/>
      <c r="AA74" s="1764"/>
      <c r="AB74" s="1764"/>
      <c r="AC74" s="1765" t="s">
        <v>57</v>
      </c>
      <c r="AD74" s="1765"/>
      <c r="AE74" s="1765"/>
      <c r="AF74" s="1765"/>
      <c r="AG74" s="1765"/>
      <c r="AH74" s="1766"/>
    </row>
    <row r="75" spans="2:53" ht="39.950000000000003" hidden="1" customHeight="1" outlineLevel="1">
      <c r="B75" s="51"/>
      <c r="C75" s="1813"/>
      <c r="D75" s="1814"/>
      <c r="E75" s="414"/>
      <c r="F75" s="1815"/>
      <c r="G75" s="1815"/>
      <c r="H75" s="1816"/>
      <c r="I75" s="1817"/>
      <c r="J75" s="45"/>
      <c r="K75" s="163"/>
      <c r="L75" s="1818"/>
      <c r="M75" s="1819"/>
      <c r="N75" s="1819"/>
      <c r="O75" s="1819"/>
      <c r="P75" s="1819"/>
      <c r="Q75" s="1819"/>
      <c r="R75" s="1819"/>
      <c r="S75" s="1819"/>
      <c r="T75" s="1819"/>
      <c r="U75" s="1819"/>
      <c r="V75" s="1819"/>
      <c r="W75" s="1819"/>
      <c r="X75" s="1819"/>
      <c r="Y75" s="1819"/>
      <c r="Z75" s="1819"/>
      <c r="AA75" s="1819"/>
      <c r="AB75" s="1819"/>
      <c r="AC75" s="1820"/>
      <c r="AD75" s="1821"/>
      <c r="AE75" s="1821"/>
      <c r="AF75" s="1821"/>
      <c r="AG75" s="1821"/>
      <c r="AH75" s="1822"/>
    </row>
    <row r="76" spans="2:53" ht="39.950000000000003" hidden="1" customHeight="1" outlineLevel="1" thickBot="1">
      <c r="B76" s="54"/>
      <c r="C76" s="1736"/>
      <c r="D76" s="1737"/>
      <c r="E76" s="409"/>
      <c r="F76" s="1738"/>
      <c r="G76" s="1738"/>
      <c r="H76" s="1739"/>
      <c r="I76" s="1740"/>
      <c r="J76" s="45"/>
      <c r="K76" s="162"/>
      <c r="L76" s="1741"/>
      <c r="M76" s="1742"/>
      <c r="N76" s="1742"/>
      <c r="O76" s="1742"/>
      <c r="P76" s="1742"/>
      <c r="Q76" s="1742"/>
      <c r="R76" s="1742"/>
      <c r="S76" s="1742"/>
      <c r="T76" s="1742"/>
      <c r="U76" s="1742"/>
      <c r="V76" s="1742"/>
      <c r="W76" s="1742"/>
      <c r="X76" s="1742"/>
      <c r="Y76" s="1742"/>
      <c r="Z76" s="1742"/>
      <c r="AA76" s="1742"/>
      <c r="AB76" s="1742"/>
      <c r="AC76" s="1743"/>
      <c r="AD76" s="1744"/>
      <c r="AE76" s="1744"/>
      <c r="AF76" s="1744"/>
      <c r="AG76" s="1744"/>
      <c r="AH76" s="1745"/>
    </row>
    <row r="77" spans="2:53" ht="39.950000000000003" hidden="1" customHeight="1" outlineLevel="1">
      <c r="B77" s="52"/>
      <c r="C77" s="52"/>
      <c r="D77" s="8"/>
      <c r="E77" s="8"/>
      <c r="F77" s="9"/>
      <c r="G77" s="9"/>
      <c r="H77" s="404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75"/>
      <c r="X77" s="475"/>
      <c r="Y77" s="475"/>
      <c r="Z77" s="57"/>
      <c r="AA77" s="57"/>
      <c r="AB77" s="57"/>
      <c r="AC77" s="475"/>
      <c r="AD77" s="58"/>
      <c r="AE77" s="58"/>
      <c r="AF77" s="58"/>
      <c r="AG77" s="58"/>
      <c r="AH77" s="58"/>
    </row>
    <row r="78" spans="2:53" hidden="1" outlineLevel="1"/>
    <row r="79" spans="2:53" hidden="1" outlineLevel="1">
      <c r="B79" s="52"/>
      <c r="C79" s="1716" t="s">
        <v>61</v>
      </c>
      <c r="D79" s="1716"/>
      <c r="E79" s="1716"/>
      <c r="F79" s="1716"/>
      <c r="G79" s="1716"/>
      <c r="H79" s="1716"/>
      <c r="I79" s="1716"/>
      <c r="J79" s="1716"/>
      <c r="K79" s="1716"/>
      <c r="L79" s="1716"/>
      <c r="M79" s="1716"/>
      <c r="N79" s="1716"/>
      <c r="O79" s="1716"/>
      <c r="P79" s="1716"/>
      <c r="Q79" s="1716"/>
      <c r="R79" s="1716"/>
      <c r="S79" s="1716"/>
      <c r="T79" s="1716"/>
      <c r="U79" s="1716"/>
      <c r="V79" s="1716"/>
      <c r="W79" s="1716"/>
      <c r="X79" s="1716"/>
      <c r="Y79" s="1716"/>
      <c r="Z79" s="1716"/>
      <c r="AA79" s="1716"/>
      <c r="AB79" s="1716"/>
      <c r="AC79" s="1716"/>
      <c r="AD79" s="1716"/>
      <c r="AE79" s="1716"/>
      <c r="AF79" s="1716"/>
      <c r="AG79" s="1716"/>
      <c r="AH79" s="1716"/>
      <c r="AI79" s="1716"/>
      <c r="AJ79" s="1716"/>
      <c r="AK79" s="1716"/>
      <c r="AL79" s="1716"/>
      <c r="AM79" s="1716"/>
    </row>
    <row r="80" spans="2:53" hidden="1" outlineLevel="1"/>
    <row r="81" spans="2:39" ht="19.5" hidden="1" outlineLevel="1" thickTop="1" thickBot="1">
      <c r="B81" s="1529" t="s">
        <v>62</v>
      </c>
      <c r="C81" s="1619"/>
      <c r="D81" s="1624" t="s">
        <v>63</v>
      </c>
      <c r="E81" s="400"/>
      <c r="F81" s="1609"/>
      <c r="G81" s="1625"/>
      <c r="H81" s="1629" t="s">
        <v>65</v>
      </c>
      <c r="I81" s="1630"/>
      <c r="J81" s="1629" t="s">
        <v>66</v>
      </c>
      <c r="K81" s="1630"/>
      <c r="L81" s="410"/>
      <c r="M81" s="410"/>
      <c r="N81" s="1633" t="s">
        <v>67</v>
      </c>
      <c r="O81" s="1634"/>
      <c r="P81" s="1634"/>
      <c r="Q81" s="1635"/>
      <c r="R81" s="1633" t="s">
        <v>68</v>
      </c>
      <c r="S81" s="1634"/>
      <c r="T81" s="1634"/>
      <c r="U81" s="1634"/>
      <c r="V81" s="1634"/>
      <c r="W81" s="1635"/>
      <c r="X81" s="1642" t="s">
        <v>69</v>
      </c>
      <c r="Y81" s="1643"/>
      <c r="Z81" s="1644" t="s">
        <v>64</v>
      </c>
      <c r="AA81" s="1645"/>
      <c r="AB81" s="1645"/>
      <c r="AC81" s="1645"/>
      <c r="AD81" s="1645"/>
      <c r="AE81" s="1645"/>
      <c r="AF81" s="1574" t="s">
        <v>70</v>
      </c>
      <c r="AG81" s="1575"/>
      <c r="AH81" s="1576" t="s">
        <v>65</v>
      </c>
      <c r="AI81" s="1577"/>
      <c r="AJ81" s="151"/>
      <c r="AK81" s="1577"/>
    </row>
    <row r="82" spans="2:39" ht="19.5" hidden="1" outlineLevel="1" thickTop="1" thickBot="1">
      <c r="B82" s="1529"/>
      <c r="C82" s="1619"/>
      <c r="D82" s="1624"/>
      <c r="E82" s="403"/>
      <c r="F82" s="1627"/>
      <c r="G82" s="1628"/>
      <c r="H82" s="1631"/>
      <c r="I82" s="1632"/>
      <c r="J82" s="1631"/>
      <c r="K82" s="1632"/>
      <c r="L82" s="410"/>
      <c r="M82" s="410"/>
      <c r="N82" s="1636"/>
      <c r="O82" s="1637"/>
      <c r="P82" s="1637"/>
      <c r="Q82" s="1638"/>
      <c r="R82" s="1636"/>
      <c r="S82" s="1637"/>
      <c r="T82" s="1637"/>
      <c r="U82" s="1637"/>
      <c r="V82" s="1637"/>
      <c r="W82" s="1638"/>
      <c r="X82" s="1643"/>
      <c r="Y82" s="1643"/>
      <c r="Z82" s="1646"/>
      <c r="AA82" s="1647"/>
      <c r="AB82" s="1647"/>
      <c r="AC82" s="1647"/>
      <c r="AD82" s="1647"/>
      <c r="AE82" s="1647"/>
      <c r="AF82" s="1575"/>
      <c r="AG82" s="1575"/>
      <c r="AH82" s="1577"/>
      <c r="AI82" s="1577"/>
      <c r="AJ82" s="151"/>
      <c r="AK82" s="1577"/>
    </row>
    <row r="83" spans="2:39" ht="19.5" hidden="1" outlineLevel="1" thickTop="1" thickBot="1">
      <c r="B83" s="1529"/>
      <c r="C83" s="1619"/>
      <c r="D83" s="1609"/>
      <c r="E83" s="403"/>
      <c r="F83" s="1627"/>
      <c r="G83" s="1628"/>
      <c r="H83" s="153" t="s">
        <v>71</v>
      </c>
      <c r="I83" s="154" t="s">
        <v>72</v>
      </c>
      <c r="J83" s="153" t="s">
        <v>71</v>
      </c>
      <c r="K83" s="155" t="s">
        <v>72</v>
      </c>
      <c r="L83" s="47"/>
      <c r="M83" s="47"/>
      <c r="N83" s="1639"/>
      <c r="O83" s="1640"/>
      <c r="P83" s="1640"/>
      <c r="Q83" s="1641"/>
      <c r="R83" s="1639"/>
      <c r="S83" s="1640"/>
      <c r="T83" s="1640"/>
      <c r="U83" s="1640"/>
      <c r="V83" s="1640"/>
      <c r="W83" s="1641"/>
      <c r="X83" s="1643"/>
      <c r="Y83" s="1643"/>
      <c r="Z83" s="1648"/>
      <c r="AA83" s="1649"/>
      <c r="AB83" s="1649"/>
      <c r="AC83" s="1649"/>
      <c r="AD83" s="1649"/>
      <c r="AE83" s="1649"/>
      <c r="AF83" s="59" t="s">
        <v>71</v>
      </c>
      <c r="AG83" s="60" t="s">
        <v>72</v>
      </c>
      <c r="AH83" s="59" t="s">
        <v>71</v>
      </c>
      <c r="AI83" s="60" t="s">
        <v>72</v>
      </c>
      <c r="AJ83" s="61"/>
      <c r="AK83" s="60" t="s">
        <v>72</v>
      </c>
    </row>
    <row r="84" spans="2:39" ht="19.5" hidden="1" outlineLevel="1" thickTop="1" thickBot="1">
      <c r="B84" s="1529" t="s">
        <v>73</v>
      </c>
      <c r="C84" s="1530"/>
      <c r="D84" s="1531"/>
      <c r="E84" s="399"/>
      <c r="F84" s="1535"/>
      <c r="G84" s="1536"/>
      <c r="H84" s="62"/>
      <c r="I84" s="63"/>
      <c r="J84" s="64"/>
      <c r="K84" s="156"/>
      <c r="L84" s="47"/>
      <c r="M84" s="47"/>
      <c r="N84" s="1537" t="s">
        <v>74</v>
      </c>
      <c r="O84" s="1538"/>
      <c r="P84" s="1538"/>
      <c r="Q84" s="1539"/>
      <c r="R84" s="1546" t="s">
        <v>75</v>
      </c>
      <c r="S84" s="1547"/>
      <c r="T84" s="1547"/>
      <c r="U84" s="1547"/>
      <c r="V84" s="1547"/>
      <c r="W84" s="1548"/>
      <c r="X84" s="1555" t="s">
        <v>94</v>
      </c>
      <c r="Y84" s="1556"/>
      <c r="Z84" s="1557"/>
      <c r="AA84" s="1558"/>
      <c r="AB84" s="1558"/>
      <c r="AC84" s="1558"/>
      <c r="AD84" s="1558"/>
      <c r="AE84" s="1559"/>
      <c r="AF84" s="396"/>
      <c r="AG84" s="397"/>
      <c r="AH84" s="65"/>
      <c r="AI84" s="66"/>
      <c r="AJ84" s="46"/>
      <c r="AK84" s="67"/>
      <c r="AL84" s="406"/>
      <c r="AM84" s="406"/>
    </row>
    <row r="85" spans="2:39" ht="19.5" hidden="1" outlineLevel="1" thickTop="1" thickBot="1">
      <c r="B85" s="1529"/>
      <c r="C85" s="1530"/>
      <c r="D85" s="1532"/>
      <c r="E85" s="402"/>
      <c r="F85" s="1561"/>
      <c r="G85" s="1562"/>
      <c r="H85" s="69"/>
      <c r="I85" s="70"/>
      <c r="J85" s="71"/>
      <c r="K85" s="157"/>
      <c r="L85" s="403"/>
      <c r="M85" s="403"/>
      <c r="N85" s="1540"/>
      <c r="O85" s="1541"/>
      <c r="P85" s="1541"/>
      <c r="Q85" s="1542"/>
      <c r="R85" s="1549"/>
      <c r="S85" s="1550"/>
      <c r="T85" s="1550"/>
      <c r="U85" s="1550"/>
      <c r="V85" s="1550"/>
      <c r="W85" s="1551"/>
      <c r="X85" s="1563" t="s">
        <v>94</v>
      </c>
      <c r="Y85" s="1564"/>
      <c r="Z85" s="1565"/>
      <c r="AA85" s="1566"/>
      <c r="AB85" s="1566"/>
      <c r="AC85" s="1566"/>
      <c r="AD85" s="1566"/>
      <c r="AE85" s="1567"/>
      <c r="AF85" s="396"/>
      <c r="AG85" s="397"/>
      <c r="AH85" s="75"/>
      <c r="AI85" s="66"/>
      <c r="AJ85" s="76"/>
      <c r="AK85" s="66"/>
      <c r="AL85" s="406"/>
      <c r="AM85" s="406"/>
    </row>
    <row r="86" spans="2:39" ht="19.5" hidden="1" outlineLevel="1" thickTop="1" thickBot="1">
      <c r="B86" s="1529"/>
      <c r="C86" s="1530"/>
      <c r="D86" s="1533"/>
      <c r="E86" s="402"/>
      <c r="F86" s="1569"/>
      <c r="G86" s="1570"/>
      <c r="H86" s="77"/>
      <c r="I86" s="78"/>
      <c r="J86" s="79"/>
      <c r="K86" s="158"/>
      <c r="L86" s="403"/>
      <c r="M86" s="403"/>
      <c r="N86" s="1540"/>
      <c r="O86" s="1541"/>
      <c r="P86" s="1541"/>
      <c r="Q86" s="1542"/>
      <c r="R86" s="1549"/>
      <c r="S86" s="1550"/>
      <c r="T86" s="1550"/>
      <c r="U86" s="1550"/>
      <c r="V86" s="1550"/>
      <c r="W86" s="1551"/>
      <c r="X86" s="1563" t="s">
        <v>94</v>
      </c>
      <c r="Y86" s="1564"/>
      <c r="Z86" s="1565"/>
      <c r="AA86" s="1566"/>
      <c r="AB86" s="1566"/>
      <c r="AC86" s="1566"/>
      <c r="AD86" s="1566"/>
      <c r="AE86" s="1567"/>
      <c r="AF86" s="396"/>
      <c r="AG86" s="397"/>
      <c r="AH86" s="75"/>
      <c r="AI86" s="66"/>
      <c r="AJ86" s="76"/>
      <c r="AK86" s="66"/>
      <c r="AL86" s="406"/>
      <c r="AM86" s="406"/>
    </row>
    <row r="87" spans="2:39" ht="19.5" hidden="1" outlineLevel="1" thickTop="1" thickBot="1">
      <c r="B87" s="1529" t="s">
        <v>76</v>
      </c>
      <c r="C87" s="1530"/>
      <c r="D87" s="1531"/>
      <c r="E87" s="399"/>
      <c r="F87" s="1535"/>
      <c r="G87" s="1536"/>
      <c r="H87" s="62"/>
      <c r="I87" s="63"/>
      <c r="J87" s="64"/>
      <c r="K87" s="156"/>
      <c r="L87" s="403"/>
      <c r="M87" s="403"/>
      <c r="N87" s="1540"/>
      <c r="O87" s="1541"/>
      <c r="P87" s="1541"/>
      <c r="Q87" s="1542"/>
      <c r="R87" s="1549"/>
      <c r="S87" s="1550"/>
      <c r="T87" s="1550"/>
      <c r="U87" s="1550"/>
      <c r="V87" s="1550"/>
      <c r="W87" s="1551"/>
      <c r="X87" s="1563" t="s">
        <v>95</v>
      </c>
      <c r="Y87" s="1564"/>
      <c r="Z87" s="1565"/>
      <c r="AA87" s="1566"/>
      <c r="AB87" s="1566"/>
      <c r="AC87" s="1566"/>
      <c r="AD87" s="1566"/>
      <c r="AE87" s="1567"/>
      <c r="AF87" s="396"/>
      <c r="AG87" s="397"/>
      <c r="AH87" s="75"/>
      <c r="AI87" s="66"/>
      <c r="AJ87" s="76"/>
      <c r="AK87" s="66"/>
      <c r="AL87" s="406"/>
      <c r="AM87" s="406"/>
    </row>
    <row r="88" spans="2:39" ht="19.5" hidden="1" outlineLevel="1" thickTop="1" thickBot="1">
      <c r="B88" s="1529"/>
      <c r="C88" s="1530"/>
      <c r="D88" s="1533"/>
      <c r="E88" s="401"/>
      <c r="F88" s="1572"/>
      <c r="G88" s="1573"/>
      <c r="H88" s="77"/>
      <c r="I88" s="78"/>
      <c r="J88" s="79"/>
      <c r="K88" s="158"/>
      <c r="L88" s="80"/>
      <c r="M88" s="80"/>
      <c r="N88" s="1543"/>
      <c r="O88" s="1544"/>
      <c r="P88" s="1544"/>
      <c r="Q88" s="1545"/>
      <c r="R88" s="1552"/>
      <c r="S88" s="1553"/>
      <c r="T88" s="1553"/>
      <c r="U88" s="1553"/>
      <c r="V88" s="1553"/>
      <c r="W88" s="1554"/>
      <c r="X88" s="1519" t="s">
        <v>94</v>
      </c>
      <c r="Y88" s="1520"/>
      <c r="Z88" s="1516"/>
      <c r="AA88" s="1517"/>
      <c r="AB88" s="1517"/>
      <c r="AC88" s="1517"/>
      <c r="AD88" s="1517"/>
      <c r="AE88" s="1518"/>
      <c r="AF88" s="391"/>
      <c r="AG88" s="392"/>
      <c r="AH88" s="83"/>
      <c r="AI88" s="84"/>
      <c r="AJ88" s="85"/>
      <c r="AK88" s="84"/>
      <c r="AL88" s="406"/>
      <c r="AM88" s="406"/>
    </row>
    <row r="89" spans="2:39" ht="19.5" hidden="1" outlineLevel="1" thickTop="1" thickBot="1">
      <c r="B89" s="1529" t="s">
        <v>77</v>
      </c>
      <c r="C89" s="1530"/>
      <c r="D89" s="1531" t="s">
        <v>78</v>
      </c>
      <c r="E89" s="402"/>
      <c r="F89" s="1584"/>
      <c r="G89" s="1585"/>
      <c r="H89" s="62"/>
      <c r="I89" s="63"/>
      <c r="J89" s="64"/>
      <c r="K89" s="156"/>
      <c r="L89" s="80"/>
      <c r="M89" s="80"/>
      <c r="N89" s="1537" t="s">
        <v>79</v>
      </c>
      <c r="O89" s="1586"/>
      <c r="P89" s="1586"/>
      <c r="Q89" s="1587"/>
      <c r="R89" s="1591" t="s">
        <v>80</v>
      </c>
      <c r="S89" s="1592"/>
      <c r="T89" s="1592"/>
      <c r="U89" s="1592"/>
      <c r="V89" s="1592"/>
      <c r="W89" s="1593"/>
      <c r="X89" s="1597" t="s">
        <v>94</v>
      </c>
      <c r="Y89" s="1598"/>
      <c r="Z89" s="1557"/>
      <c r="AA89" s="1558"/>
      <c r="AB89" s="1558"/>
      <c r="AC89" s="1558"/>
      <c r="AD89" s="1558"/>
      <c r="AE89" s="1559"/>
      <c r="AF89" s="394"/>
      <c r="AG89" s="395"/>
      <c r="AH89" s="88"/>
      <c r="AI89" s="67"/>
      <c r="AJ89" s="89"/>
      <c r="AK89" s="67"/>
      <c r="AL89" s="406"/>
      <c r="AM89" s="406"/>
    </row>
    <row r="90" spans="2:39" ht="19.5" hidden="1" outlineLevel="1" thickTop="1" thickBot="1">
      <c r="B90" s="1529"/>
      <c r="C90" s="1530"/>
      <c r="D90" s="1532"/>
      <c r="E90" s="402"/>
      <c r="F90" s="1600"/>
      <c r="G90" s="1601"/>
      <c r="H90" s="69"/>
      <c r="I90" s="70"/>
      <c r="J90" s="71"/>
      <c r="K90" s="157"/>
      <c r="L90" s="80"/>
      <c r="M90" s="80"/>
      <c r="N90" s="1588"/>
      <c r="O90" s="1589"/>
      <c r="P90" s="1589"/>
      <c r="Q90" s="1590"/>
      <c r="R90" s="1594"/>
      <c r="S90" s="1595"/>
      <c r="T90" s="1595"/>
      <c r="U90" s="1595"/>
      <c r="V90" s="1595"/>
      <c r="W90" s="1596"/>
      <c r="X90" s="1602" t="s">
        <v>94</v>
      </c>
      <c r="Y90" s="1603"/>
      <c r="Z90" s="1521"/>
      <c r="AA90" s="1522"/>
      <c r="AB90" s="1522"/>
      <c r="AC90" s="1522"/>
      <c r="AD90" s="1522"/>
      <c r="AE90" s="1604"/>
      <c r="AF90" s="90"/>
      <c r="AG90" s="91"/>
      <c r="AH90" s="92"/>
      <c r="AI90" s="93"/>
      <c r="AJ90" s="94"/>
      <c r="AK90" s="93"/>
      <c r="AL90" s="406"/>
      <c r="AM90" s="406"/>
    </row>
    <row r="91" spans="2:39" ht="19.5" hidden="1" outlineLevel="1" thickTop="1" thickBot="1">
      <c r="B91" s="1529"/>
      <c r="C91" s="1530"/>
      <c r="D91" s="1533"/>
      <c r="E91" s="401"/>
      <c r="F91" s="1606"/>
      <c r="G91" s="1607"/>
      <c r="H91" s="77"/>
      <c r="I91" s="78"/>
      <c r="J91" s="79"/>
      <c r="K91" s="158"/>
      <c r="L91" s="403"/>
      <c r="M91" s="403"/>
      <c r="N91" s="1608" t="s">
        <v>81</v>
      </c>
      <c r="O91" s="1609"/>
      <c r="P91" s="1609"/>
      <c r="Q91" s="1609"/>
      <c r="R91" s="1612" t="s">
        <v>82</v>
      </c>
      <c r="S91" s="1613"/>
      <c r="T91" s="1613"/>
      <c r="U91" s="1613"/>
      <c r="V91" s="1613"/>
      <c r="W91" s="1614"/>
      <c r="X91" s="1618" t="s">
        <v>94</v>
      </c>
      <c r="Y91" s="1618"/>
      <c r="Z91" s="1557"/>
      <c r="AA91" s="1558"/>
      <c r="AB91" s="1558"/>
      <c r="AC91" s="1558"/>
      <c r="AD91" s="1558"/>
      <c r="AE91" s="1558"/>
      <c r="AF91" s="394"/>
      <c r="AG91" s="395"/>
      <c r="AH91" s="88"/>
      <c r="AI91" s="67"/>
      <c r="AJ91" s="89"/>
      <c r="AK91" s="67"/>
      <c r="AL91" s="406"/>
      <c r="AM91" s="406"/>
    </row>
    <row r="92" spans="2:39" ht="19.5" hidden="1" outlineLevel="1" thickTop="1" thickBot="1">
      <c r="B92" s="1529" t="s">
        <v>83</v>
      </c>
      <c r="C92" s="1619"/>
      <c r="D92" s="159" t="s">
        <v>84</v>
      </c>
      <c r="E92" s="181"/>
      <c r="F92" s="1621"/>
      <c r="G92" s="1622"/>
      <c r="H92" s="95"/>
      <c r="I92" s="96"/>
      <c r="J92" s="97"/>
      <c r="K92" s="98"/>
      <c r="L92" s="403"/>
      <c r="M92" s="403"/>
      <c r="N92" s="1610"/>
      <c r="O92" s="1611"/>
      <c r="P92" s="1611"/>
      <c r="Q92" s="1611"/>
      <c r="R92" s="1615"/>
      <c r="S92" s="1616"/>
      <c r="T92" s="1616"/>
      <c r="U92" s="1616"/>
      <c r="V92" s="1616"/>
      <c r="W92" s="1617"/>
      <c r="X92" s="1623" t="s">
        <v>94</v>
      </c>
      <c r="Y92" s="1623"/>
      <c r="Z92" s="1521"/>
      <c r="AA92" s="1522"/>
      <c r="AB92" s="1522"/>
      <c r="AC92" s="1522"/>
      <c r="AD92" s="1522"/>
      <c r="AE92" s="1522"/>
      <c r="AF92" s="99"/>
      <c r="AG92" s="91"/>
      <c r="AH92" s="92"/>
      <c r="AI92" s="93"/>
      <c r="AJ92" s="407"/>
      <c r="AK92" s="101"/>
      <c r="AL92" s="406"/>
      <c r="AM92" s="406"/>
    </row>
    <row r="93" spans="2:39" ht="19.5" hidden="1" outlineLevel="1" thickTop="1" thickBot="1">
      <c r="B93" s="102"/>
      <c r="C93" s="160" t="s">
        <v>85</v>
      </c>
      <c r="D93" s="405" t="s">
        <v>86</v>
      </c>
      <c r="E93" s="182"/>
      <c r="F93" s="105"/>
      <c r="G93" s="1523" t="s">
        <v>85</v>
      </c>
      <c r="H93" s="1524"/>
      <c r="I93" s="1525"/>
      <c r="J93" s="103">
        <v>0</v>
      </c>
      <c r="K93" s="104">
        <v>0</v>
      </c>
      <c r="L93" s="105"/>
      <c r="M93" s="80"/>
      <c r="N93" s="152" t="s">
        <v>87</v>
      </c>
      <c r="O93" s="152"/>
      <c r="P93" s="152"/>
      <c r="Q93" s="152"/>
      <c r="R93" s="152"/>
      <c r="S93" s="152"/>
      <c r="T93" s="152"/>
      <c r="U93" s="152"/>
      <c r="V93" s="152"/>
      <c r="W93" s="390"/>
      <c r="X93" s="390"/>
      <c r="Y93" s="390"/>
      <c r="Z93" s="390"/>
      <c r="AA93" s="390"/>
      <c r="AB93" s="390"/>
      <c r="AC93" s="390"/>
      <c r="AD93" s="1515"/>
      <c r="AE93" s="1515"/>
      <c r="AF93" s="1515"/>
      <c r="AG93" s="1515" t="s">
        <v>85</v>
      </c>
      <c r="AH93" s="1515"/>
      <c r="AI93" s="1515"/>
      <c r="AJ93" s="390"/>
      <c r="AK93" s="106"/>
      <c r="AL93" s="406"/>
    </row>
    <row r="94" spans="2:39" hidden="1" outlineLevel="1">
      <c r="B94" s="102"/>
      <c r="D94" s="412"/>
      <c r="E94" s="412"/>
      <c r="F94" s="108"/>
      <c r="G94" s="108"/>
      <c r="H94" s="109"/>
      <c r="I94" s="109"/>
      <c r="J94" s="109"/>
      <c r="K94" s="110"/>
      <c r="L94" s="110"/>
      <c r="M94" s="110"/>
      <c r="N94" s="110"/>
      <c r="O94" s="110"/>
      <c r="P94" s="1526" t="s">
        <v>88</v>
      </c>
      <c r="Q94" s="1527"/>
      <c r="R94" s="1527"/>
      <c r="S94" s="1527"/>
      <c r="T94" s="1527"/>
      <c r="U94" s="1527"/>
      <c r="V94" s="1527"/>
      <c r="W94" s="1527"/>
      <c r="X94" s="1527"/>
      <c r="Y94" s="1527"/>
      <c r="Z94" s="1527"/>
      <c r="AA94" s="1527"/>
      <c r="AB94" s="1527"/>
      <c r="AC94" s="1527"/>
      <c r="AD94" s="1527"/>
      <c r="AE94" s="1527"/>
      <c r="AF94" s="1527"/>
      <c r="AG94" s="1527"/>
      <c r="AH94" s="1527"/>
      <c r="AI94" s="1527"/>
      <c r="AJ94" s="1527"/>
      <c r="AK94" s="1527"/>
      <c r="AL94" s="29"/>
      <c r="AM94" s="29"/>
    </row>
    <row r="95" spans="2:39" hidden="1" outlineLevel="1">
      <c r="B95" s="52"/>
      <c r="C95" s="52"/>
      <c r="D95" s="1528"/>
      <c r="E95" s="1528"/>
      <c r="F95" s="1528"/>
      <c r="G95" s="1528"/>
      <c r="H95" s="1528"/>
      <c r="I95" s="1528"/>
      <c r="K95" s="18"/>
      <c r="L95" s="18"/>
      <c r="P95" s="1526" t="s">
        <v>89</v>
      </c>
      <c r="Q95" s="1527"/>
      <c r="R95" s="1527"/>
      <c r="S95" s="1527"/>
      <c r="T95" s="1527"/>
      <c r="U95" s="1527"/>
      <c r="V95" s="1527"/>
      <c r="W95" s="1527"/>
      <c r="X95" s="1527"/>
      <c r="Y95" s="1527"/>
      <c r="Z95" s="1527"/>
      <c r="AA95" s="1527"/>
      <c r="AB95" s="1527"/>
      <c r="AC95" s="1527"/>
      <c r="AD95" s="1527"/>
      <c r="AE95" s="1527"/>
      <c r="AF95" s="1527"/>
      <c r="AG95" s="1527"/>
      <c r="AH95" s="1527"/>
      <c r="AI95" s="1527"/>
      <c r="AJ95" s="1527"/>
      <c r="AK95" s="1527"/>
    </row>
    <row r="96" spans="2:39" hidden="1" outlineLevel="1">
      <c r="B96" s="52"/>
      <c r="C96" s="52"/>
      <c r="D96" s="1578" t="s">
        <v>89</v>
      </c>
      <c r="E96" s="1578"/>
      <c r="F96" s="1579"/>
      <c r="G96" s="1579"/>
      <c r="K96" s="18"/>
      <c r="L96" s="18"/>
      <c r="P96" s="111"/>
      <c r="Q96" s="393"/>
      <c r="R96" s="393"/>
      <c r="S96" s="393"/>
      <c r="T96" s="393"/>
      <c r="U96" s="393"/>
      <c r="V96" s="39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</row>
    <row r="97" spans="2:40" s="322" customFormat="1" ht="23.25" collapsed="1">
      <c r="B97" s="728"/>
      <c r="C97" s="728"/>
      <c r="F97" s="729"/>
      <c r="G97" s="729"/>
      <c r="H97" s="328"/>
      <c r="I97" s="328"/>
      <c r="J97" s="328"/>
      <c r="K97" s="328"/>
      <c r="L97" s="328"/>
      <c r="M97" s="328"/>
      <c r="N97" s="328"/>
      <c r="O97" s="328"/>
      <c r="P97" s="1917" t="s">
        <v>136</v>
      </c>
      <c r="Q97" s="1918"/>
      <c r="R97" s="1918"/>
      <c r="S97" s="1918"/>
      <c r="T97" s="1918"/>
      <c r="U97" s="1918"/>
      <c r="V97" s="1918"/>
      <c r="W97" s="1918"/>
      <c r="X97" s="1918"/>
      <c r="Y97" s="1918"/>
      <c r="Z97" s="1918"/>
      <c r="AA97" s="1918"/>
      <c r="AB97" s="1918"/>
      <c r="AC97" s="1918"/>
      <c r="AD97" s="1918"/>
      <c r="AE97" s="1918"/>
      <c r="AF97" s="1918"/>
      <c r="AG97" s="1918"/>
      <c r="AH97" s="1918"/>
      <c r="AI97" s="1918"/>
      <c r="AJ97" s="1918"/>
      <c r="AK97" s="1918"/>
      <c r="AL97" s="1918"/>
      <c r="AM97" s="1918"/>
      <c r="AN97" s="280"/>
    </row>
    <row r="98" spans="2:40" s="322" customFormat="1" ht="23.25">
      <c r="D98" s="323"/>
      <c r="E98" s="323"/>
      <c r="F98" s="185"/>
      <c r="G98" s="185"/>
      <c r="H98" s="328"/>
      <c r="I98" s="328"/>
      <c r="J98" s="730"/>
      <c r="K98" s="328"/>
      <c r="L98" s="328"/>
      <c r="M98" s="328"/>
      <c r="N98" s="185"/>
      <c r="O98" s="328"/>
      <c r="P98" s="328"/>
      <c r="Q98" s="328"/>
      <c r="R98" s="328"/>
      <c r="S98" s="328"/>
      <c r="T98" s="328"/>
      <c r="U98" s="328"/>
      <c r="V98" s="185"/>
      <c r="W98" s="731"/>
      <c r="X98" s="732"/>
      <c r="Y98" s="732"/>
      <c r="Z98" s="732"/>
      <c r="AA98" s="732"/>
      <c r="AB98" s="732"/>
      <c r="AC98" s="732"/>
      <c r="AD98" s="732"/>
      <c r="AE98" s="732"/>
      <c r="AF98" s="732"/>
      <c r="AG98" s="732"/>
      <c r="AH98" s="732"/>
      <c r="AI98" s="732"/>
      <c r="AJ98" s="732"/>
      <c r="AK98" s="732"/>
      <c r="AL98" s="732"/>
      <c r="AM98" s="732"/>
      <c r="AN98" s="280"/>
    </row>
    <row r="99" spans="2:40" s="733" customFormat="1" ht="118.5" customHeight="1">
      <c r="D99" s="734"/>
      <c r="E99" s="734"/>
      <c r="F99" s="735"/>
      <c r="G99" s="735"/>
      <c r="H99" s="735"/>
      <c r="I99" s="735"/>
      <c r="J99" s="736"/>
      <c r="K99" s="737"/>
      <c r="L99" s="736"/>
      <c r="M99" s="738"/>
      <c r="N99" s="738"/>
      <c r="O99" s="738"/>
      <c r="P99" s="738"/>
      <c r="Q99" s="738"/>
      <c r="AB99" s="739"/>
      <c r="AC99" s="740"/>
      <c r="AD99" s="739"/>
    </row>
    <row r="100" spans="2:40" s="733" customFormat="1" ht="23.25">
      <c r="C100" s="328" t="s">
        <v>133</v>
      </c>
      <c r="D100" s="328"/>
      <c r="E100" s="741"/>
      <c r="F100" s="741"/>
      <c r="G100" s="741"/>
      <c r="H100" s="741"/>
      <c r="I100" s="741"/>
      <c r="J100" s="741"/>
      <c r="K100" s="742"/>
      <c r="L100" s="742" t="s">
        <v>165</v>
      </c>
      <c r="M100" s="742"/>
      <c r="N100" s="742"/>
      <c r="O100" s="742"/>
      <c r="P100" s="742"/>
      <c r="R100" s="1916" t="s">
        <v>90</v>
      </c>
      <c r="S100" s="1916"/>
      <c r="T100" s="1916"/>
      <c r="U100" s="1916"/>
      <c r="V100" s="1916"/>
      <c r="W100" s="1916"/>
      <c r="X100" s="1916"/>
      <c r="Y100" s="1916"/>
      <c r="Z100" s="1916"/>
      <c r="AA100" s="1916"/>
      <c r="AB100" s="743"/>
      <c r="AC100" s="743"/>
      <c r="AD100" s="744"/>
      <c r="AE100" s="742"/>
      <c r="AF100" s="742" t="s">
        <v>122</v>
      </c>
      <c r="AG100" s="742"/>
      <c r="AH100" s="745"/>
      <c r="AI100" s="742"/>
    </row>
    <row r="101" spans="2:40" s="733" customFormat="1" ht="23.25">
      <c r="B101" s="740"/>
      <c r="C101" s="740"/>
      <c r="D101" s="746"/>
      <c r="E101" s="746"/>
      <c r="F101" s="734"/>
      <c r="G101" s="747"/>
      <c r="H101" s="748"/>
      <c r="I101" s="730" t="s">
        <v>91</v>
      </c>
      <c r="K101" s="749"/>
      <c r="L101" s="733" t="s">
        <v>134</v>
      </c>
      <c r="R101" s="750"/>
      <c r="S101" s="750"/>
      <c r="AC101" s="730" t="s">
        <v>91</v>
      </c>
      <c r="AE101" s="749"/>
      <c r="AG101" s="733" t="s">
        <v>134</v>
      </c>
    </row>
    <row r="102" spans="2:40" s="322" customFormat="1" ht="23.25">
      <c r="D102" s="323"/>
      <c r="E102" s="323"/>
      <c r="F102" s="751"/>
      <c r="G102" s="752"/>
      <c r="H102" s="753"/>
      <c r="I102" s="753"/>
      <c r="J102" s="335"/>
      <c r="L102" s="335"/>
      <c r="M102" s="335"/>
      <c r="N102" s="754"/>
      <c r="O102" s="335"/>
      <c r="Q102" s="328"/>
      <c r="R102" s="328"/>
      <c r="S102" s="328"/>
      <c r="T102" s="328"/>
      <c r="U102" s="328"/>
      <c r="V102" s="185"/>
      <c r="W102" s="731"/>
      <c r="X102" s="755"/>
      <c r="Y102" s="756"/>
      <c r="Z102" s="756"/>
      <c r="AA102" s="757"/>
      <c r="AB102" s="757"/>
      <c r="AC102" s="758"/>
      <c r="AD102" s="340"/>
      <c r="AE102" s="340"/>
      <c r="AF102" s="340"/>
      <c r="AG102" s="759"/>
      <c r="AH102" s="340"/>
      <c r="AI102" s="340"/>
      <c r="AJ102" s="340"/>
      <c r="AK102" s="280"/>
      <c r="AL102" s="280"/>
      <c r="AM102" s="280"/>
      <c r="AN102" s="280"/>
    </row>
    <row r="103" spans="2:40" s="322" customFormat="1" ht="23.25">
      <c r="B103" s="323" t="s">
        <v>92</v>
      </c>
      <c r="F103" s="760"/>
      <c r="G103" s="761"/>
      <c r="H103" s="762"/>
      <c r="J103" s="763"/>
      <c r="K103" s="335"/>
      <c r="L103" s="764"/>
      <c r="N103" s="335"/>
      <c r="O103" s="764"/>
      <c r="Q103" s="328"/>
      <c r="R103" s="328"/>
      <c r="S103" s="328"/>
      <c r="T103" s="328"/>
      <c r="U103" s="328"/>
      <c r="V103" s="328"/>
      <c r="W103" s="731"/>
      <c r="X103" s="765"/>
      <c r="Y103" s="766"/>
      <c r="Z103" s="765"/>
      <c r="AA103" s="280"/>
      <c r="AB103" s="767"/>
      <c r="AC103" s="280"/>
      <c r="AD103" s="768"/>
      <c r="AE103" s="280"/>
      <c r="AF103" s="340"/>
      <c r="AG103" s="340"/>
      <c r="AH103" s="340"/>
      <c r="AI103" s="340"/>
      <c r="AJ103" s="340"/>
      <c r="AK103" s="280"/>
      <c r="AL103" s="280"/>
      <c r="AM103" s="280"/>
      <c r="AN103" s="280"/>
    </row>
  </sheetData>
  <mergeCells count="225">
    <mergeCell ref="B8:E8"/>
    <mergeCell ref="AJ8:AM8"/>
    <mergeCell ref="G9:AC9"/>
    <mergeCell ref="F10:K10"/>
    <mergeCell ref="M10:O10"/>
    <mergeCell ref="AI10:AN10"/>
    <mergeCell ref="B2:AJ2"/>
    <mergeCell ref="J4:T4"/>
    <mergeCell ref="C6:D6"/>
    <mergeCell ref="C7:D7"/>
    <mergeCell ref="F7:K7"/>
    <mergeCell ref="AJ7:AM7"/>
    <mergeCell ref="N16:N19"/>
    <mergeCell ref="O16:O19"/>
    <mergeCell ref="P16:P19"/>
    <mergeCell ref="Q16:W16"/>
    <mergeCell ref="Y16:Y19"/>
    <mergeCell ref="C11:E11"/>
    <mergeCell ref="B13:B19"/>
    <mergeCell ref="C13:E19"/>
    <mergeCell ref="F13:M19"/>
    <mergeCell ref="N13:O15"/>
    <mergeCell ref="P13:W15"/>
    <mergeCell ref="AA16:AA19"/>
    <mergeCell ref="AB16:AB19"/>
    <mergeCell ref="AC16:AC19"/>
    <mergeCell ref="AD16:AD19"/>
    <mergeCell ref="AE16:AE19"/>
    <mergeCell ref="X13:X19"/>
    <mergeCell ref="Y13:AF15"/>
    <mergeCell ref="AG13:AN13"/>
    <mergeCell ref="AG14:AN14"/>
    <mergeCell ref="AG15:AN15"/>
    <mergeCell ref="B22:AN22"/>
    <mergeCell ref="C23:E23"/>
    <mergeCell ref="F23:M23"/>
    <mergeCell ref="C24:E24"/>
    <mergeCell ref="F24:M24"/>
    <mergeCell ref="C25:E25"/>
    <mergeCell ref="F25:M25"/>
    <mergeCell ref="AH18:AJ18"/>
    <mergeCell ref="AK18:AK19"/>
    <mergeCell ref="AL18:AN18"/>
    <mergeCell ref="C20:E20"/>
    <mergeCell ref="F20:M20"/>
    <mergeCell ref="B21:AN21"/>
    <mergeCell ref="AF16:AF19"/>
    <mergeCell ref="AG16:AJ16"/>
    <mergeCell ref="AK16:AN16"/>
    <mergeCell ref="Q17:R18"/>
    <mergeCell ref="S17:T18"/>
    <mergeCell ref="U17:V18"/>
    <mergeCell ref="W17:W19"/>
    <mergeCell ref="AG17:AJ17"/>
    <mergeCell ref="AK17:AN17"/>
    <mergeCell ref="AG18:AG19"/>
    <mergeCell ref="Z16:Z19"/>
    <mergeCell ref="C30:E30"/>
    <mergeCell ref="F30:M30"/>
    <mergeCell ref="C31:E31"/>
    <mergeCell ref="F31:M31"/>
    <mergeCell ref="C32:E32"/>
    <mergeCell ref="F32:M32"/>
    <mergeCell ref="C26:E26"/>
    <mergeCell ref="F26:M26"/>
    <mergeCell ref="C27:E27"/>
    <mergeCell ref="F27:M27"/>
    <mergeCell ref="C28:M28"/>
    <mergeCell ref="C29:AN29"/>
    <mergeCell ref="C37:E37"/>
    <mergeCell ref="F37:M37"/>
    <mergeCell ref="C38:E38"/>
    <mergeCell ref="F38:M38"/>
    <mergeCell ref="B39:M39"/>
    <mergeCell ref="B40:M40"/>
    <mergeCell ref="C33:E33"/>
    <mergeCell ref="F33:M33"/>
    <mergeCell ref="C34:E34"/>
    <mergeCell ref="F34:M34"/>
    <mergeCell ref="B35:M35"/>
    <mergeCell ref="B36:AN36"/>
    <mergeCell ref="C46:M46"/>
    <mergeCell ref="C47:D47"/>
    <mergeCell ref="F47:M47"/>
    <mergeCell ref="C48:D48"/>
    <mergeCell ref="F48:M48"/>
    <mergeCell ref="C49:D49"/>
    <mergeCell ref="F49:M49"/>
    <mergeCell ref="B41:AN41"/>
    <mergeCell ref="B42:AN42"/>
    <mergeCell ref="C43:M43"/>
    <mergeCell ref="C44:D44"/>
    <mergeCell ref="F44:M44"/>
    <mergeCell ref="C45:D45"/>
    <mergeCell ref="F45:M45"/>
    <mergeCell ref="C54:M54"/>
    <mergeCell ref="C55:D55"/>
    <mergeCell ref="F55:M55"/>
    <mergeCell ref="C56:D56"/>
    <mergeCell ref="F56:M56"/>
    <mergeCell ref="C57:D57"/>
    <mergeCell ref="F57:M57"/>
    <mergeCell ref="C50:M50"/>
    <mergeCell ref="C51:D51"/>
    <mergeCell ref="F51:M51"/>
    <mergeCell ref="C52:D52"/>
    <mergeCell ref="F52:M52"/>
    <mergeCell ref="C53:D53"/>
    <mergeCell ref="F53:M53"/>
    <mergeCell ref="B62:M62"/>
    <mergeCell ref="B63:M63"/>
    <mergeCell ref="B64:M64"/>
    <mergeCell ref="B65:B72"/>
    <mergeCell ref="D65:E65"/>
    <mergeCell ref="K65:M72"/>
    <mergeCell ref="C68:E68"/>
    <mergeCell ref="C71:D71"/>
    <mergeCell ref="C58:M58"/>
    <mergeCell ref="C59:D59"/>
    <mergeCell ref="F59:M59"/>
    <mergeCell ref="C60:D60"/>
    <mergeCell ref="F60:M60"/>
    <mergeCell ref="C61:D61"/>
    <mergeCell ref="F61:M61"/>
    <mergeCell ref="N68:X68"/>
    <mergeCell ref="Y68:AF68"/>
    <mergeCell ref="C69:D69"/>
    <mergeCell ref="N69:X69"/>
    <mergeCell ref="Y69:AF69"/>
    <mergeCell ref="C70:D70"/>
    <mergeCell ref="N70:X70"/>
    <mergeCell ref="Y70:AF70"/>
    <mergeCell ref="N65:X65"/>
    <mergeCell ref="Y65:AF65"/>
    <mergeCell ref="D66:E66"/>
    <mergeCell ref="N66:X66"/>
    <mergeCell ref="Y66:AF66"/>
    <mergeCell ref="D67:E67"/>
    <mergeCell ref="N67:X67"/>
    <mergeCell ref="Y67:AF67"/>
    <mergeCell ref="AQ73:BA73"/>
    <mergeCell ref="C74:D74"/>
    <mergeCell ref="F74:G74"/>
    <mergeCell ref="H74:I74"/>
    <mergeCell ref="L74:AB74"/>
    <mergeCell ref="AC74:AH74"/>
    <mergeCell ref="N71:X71"/>
    <mergeCell ref="Y71:AF71"/>
    <mergeCell ref="C72:J72"/>
    <mergeCell ref="N72:X72"/>
    <mergeCell ref="Y72:AF72"/>
    <mergeCell ref="B73:I73"/>
    <mergeCell ref="K73:AH73"/>
    <mergeCell ref="C75:D75"/>
    <mergeCell ref="F75:G75"/>
    <mergeCell ref="H75:I75"/>
    <mergeCell ref="L75:AB75"/>
    <mergeCell ref="AC75:AH75"/>
    <mergeCell ref="C76:D76"/>
    <mergeCell ref="F76:G76"/>
    <mergeCell ref="H76:I76"/>
    <mergeCell ref="L76:AB76"/>
    <mergeCell ref="AC76:AH76"/>
    <mergeCell ref="C79:AM79"/>
    <mergeCell ref="B81:C83"/>
    <mergeCell ref="D81:D83"/>
    <mergeCell ref="F81:G83"/>
    <mergeCell ref="H81:I82"/>
    <mergeCell ref="J81:K82"/>
    <mergeCell ref="N81:Q83"/>
    <mergeCell ref="R81:W83"/>
    <mergeCell ref="X81:Y83"/>
    <mergeCell ref="Z81:AE83"/>
    <mergeCell ref="AF81:AG82"/>
    <mergeCell ref="AH81:AI82"/>
    <mergeCell ref="AK81:AK82"/>
    <mergeCell ref="B84:C86"/>
    <mergeCell ref="D84:D86"/>
    <mergeCell ref="F84:G84"/>
    <mergeCell ref="N84:Q88"/>
    <mergeCell ref="R84:W88"/>
    <mergeCell ref="X84:Y84"/>
    <mergeCell ref="Z84:AE84"/>
    <mergeCell ref="Z87:AE87"/>
    <mergeCell ref="F88:G88"/>
    <mergeCell ref="X88:Y88"/>
    <mergeCell ref="Z88:AE88"/>
    <mergeCell ref="F85:G85"/>
    <mergeCell ref="X85:Y85"/>
    <mergeCell ref="Z85:AE85"/>
    <mergeCell ref="F86:G86"/>
    <mergeCell ref="X86:Y86"/>
    <mergeCell ref="Z86:AE86"/>
    <mergeCell ref="B89:C91"/>
    <mergeCell ref="D89:D91"/>
    <mergeCell ref="F89:G89"/>
    <mergeCell ref="N89:Q90"/>
    <mergeCell ref="R89:W90"/>
    <mergeCell ref="X89:Y89"/>
    <mergeCell ref="B87:C88"/>
    <mergeCell ref="D87:D88"/>
    <mergeCell ref="F87:G87"/>
    <mergeCell ref="X87:Y87"/>
    <mergeCell ref="Z89:AE89"/>
    <mergeCell ref="F90:G90"/>
    <mergeCell ref="X90:Y90"/>
    <mergeCell ref="Z90:AE90"/>
    <mergeCell ref="F91:G91"/>
    <mergeCell ref="N91:Q92"/>
    <mergeCell ref="R91:W92"/>
    <mergeCell ref="X91:Y91"/>
    <mergeCell ref="Z91:AE91"/>
    <mergeCell ref="R100:AA100"/>
    <mergeCell ref="AG93:AI93"/>
    <mergeCell ref="P94:AK94"/>
    <mergeCell ref="D95:I95"/>
    <mergeCell ref="P95:AK95"/>
    <mergeCell ref="D96:G96"/>
    <mergeCell ref="P97:AM97"/>
    <mergeCell ref="B92:C92"/>
    <mergeCell ref="F92:G92"/>
    <mergeCell ref="X92:Y92"/>
    <mergeCell ref="Z92:AE92"/>
    <mergeCell ref="G93:I93"/>
    <mergeCell ref="AD93:AF93"/>
  </mergeCells>
  <pageMargins left="0" right="0.15748031496062992" top="0.39370078740157483" bottom="0" header="0" footer="0"/>
  <pageSetup paperSize="9" scale="29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8"/>
  <sheetViews>
    <sheetView showZeros="0" tabSelected="1" view="pageBreakPreview" topLeftCell="A25" zoomScale="28" zoomScaleNormal="55" zoomScaleSheetLayoutView="28" workbookViewId="0">
      <selection activeCell="T30" sqref="T30:V30"/>
    </sheetView>
  </sheetViews>
  <sheetFormatPr defaultColWidth="10.140625" defaultRowHeight="33" outlineLevelCol="1"/>
  <cols>
    <col min="1" max="1" width="60.5703125" style="769" customWidth="1"/>
    <col min="2" max="2" width="9.5703125" style="769" customWidth="1"/>
    <col min="3" max="19" width="6.28515625" style="769" hidden="1" customWidth="1"/>
    <col min="20" max="20" width="42.140625" style="769" customWidth="1"/>
    <col min="21" max="21" width="42.140625" style="770" customWidth="1"/>
    <col min="22" max="22" width="64" style="771" customWidth="1"/>
    <col min="23" max="23" width="12.7109375" style="772" customWidth="1" outlineLevel="1"/>
    <col min="24" max="24" width="25.7109375" style="773" customWidth="1" outlineLevel="1"/>
    <col min="25" max="26" width="12.7109375" style="773" customWidth="1" outlineLevel="1"/>
    <col min="27" max="27" width="19.42578125" style="773" customWidth="1" outlineLevel="1"/>
    <col min="28" max="28" width="14.42578125" style="773" customWidth="1" outlineLevel="1"/>
    <col min="29" max="29" width="12.7109375" style="773" customWidth="1" outlineLevel="1"/>
    <col min="30" max="30" width="12.7109375" style="774" customWidth="1" outlineLevel="1"/>
    <col min="31" max="31" width="16.140625" style="774" customWidth="1"/>
    <col min="32" max="32" width="15.5703125" style="774" customWidth="1"/>
    <col min="33" max="34" width="12.7109375" style="774" customWidth="1"/>
    <col min="35" max="36" width="12.7109375" style="775" customWidth="1"/>
    <col min="37" max="37" width="16.7109375" style="775" customWidth="1"/>
    <col min="38" max="38" width="12.7109375" style="775" customWidth="1"/>
    <col min="39" max="39" width="14.5703125" style="775" customWidth="1"/>
    <col min="40" max="40" width="12.7109375" style="775" customWidth="1"/>
    <col min="41" max="41" width="16.28515625" style="775" customWidth="1"/>
    <col min="42" max="52" width="10.7109375" style="776" customWidth="1"/>
    <col min="53" max="53" width="13.28515625" style="776" bestFit="1" customWidth="1"/>
    <col min="54" max="57" width="10.7109375" style="776" customWidth="1"/>
    <col min="58" max="59" width="10.140625" style="769"/>
    <col min="60" max="60" width="10.140625" style="854"/>
    <col min="61" max="16384" width="10.140625" style="769"/>
  </cols>
  <sheetData>
    <row r="1" spans="1:57" ht="6.75" customHeight="1"/>
    <row r="2" spans="1:57" ht="6.75" customHeight="1"/>
    <row r="3" spans="1:57" ht="54.75" customHeight="1">
      <c r="W3" s="2340" t="s">
        <v>194</v>
      </c>
      <c r="X3" s="2341"/>
      <c r="Y3" s="2341"/>
      <c r="Z3" s="2341"/>
      <c r="AA3" s="2341"/>
      <c r="AB3" s="2341"/>
      <c r="AC3" s="2341"/>
      <c r="AD3" s="2341"/>
      <c r="AE3" s="2341"/>
      <c r="AF3" s="2341"/>
      <c r="AG3" s="2341"/>
      <c r="AH3" s="2341"/>
      <c r="AI3" s="2341"/>
      <c r="AJ3" s="2341"/>
      <c r="AK3" s="2341"/>
      <c r="AL3" s="2341"/>
    </row>
    <row r="4" spans="1:57" ht="62.25" customHeight="1">
      <c r="B4" s="777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 t="s">
        <v>0</v>
      </c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9"/>
      <c r="AJ4" s="779"/>
      <c r="AK4" s="779"/>
      <c r="AL4" s="779"/>
      <c r="AM4" s="779"/>
      <c r="AN4" s="779"/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</row>
    <row r="5" spans="1:57" ht="78.75" customHeight="1"/>
    <row r="6" spans="1:57" ht="84.75" customHeight="1">
      <c r="B6" s="2342" t="s">
        <v>1</v>
      </c>
      <c r="C6" s="2342"/>
      <c r="D6" s="2342"/>
      <c r="E6" s="2342"/>
      <c r="F6" s="2342"/>
      <c r="G6" s="2342"/>
      <c r="H6" s="2342"/>
      <c r="I6" s="2342"/>
      <c r="J6" s="2342"/>
      <c r="K6" s="2342"/>
      <c r="L6" s="2342"/>
      <c r="M6" s="2342"/>
      <c r="N6" s="2342"/>
      <c r="O6" s="2342"/>
      <c r="P6" s="2342"/>
      <c r="Q6" s="2342"/>
      <c r="R6" s="2342"/>
      <c r="S6" s="2342"/>
      <c r="T6" s="2342"/>
      <c r="U6" s="2342"/>
      <c r="V6" s="2342"/>
      <c r="W6" s="2342"/>
      <c r="X6" s="2342"/>
      <c r="Y6" s="2342"/>
      <c r="Z6" s="2342"/>
      <c r="AA6" s="2342"/>
      <c r="AB6" s="2342"/>
      <c r="AC6" s="2342"/>
      <c r="AD6" s="2342"/>
      <c r="AE6" s="2342"/>
      <c r="AF6" s="2342"/>
      <c r="AG6" s="2342"/>
      <c r="AH6" s="2342"/>
      <c r="AI6" s="2342"/>
      <c r="AJ6" s="2342"/>
      <c r="AK6" s="2342"/>
      <c r="AL6" s="2342"/>
      <c r="AM6" s="2342"/>
      <c r="AN6" s="2342"/>
      <c r="AO6" s="2342"/>
      <c r="AP6" s="2342"/>
      <c r="AQ6" s="2342"/>
      <c r="AR6" s="2342"/>
      <c r="AS6" s="2342"/>
      <c r="AT6" s="2342"/>
      <c r="AU6" s="2342"/>
      <c r="AV6" s="2342"/>
      <c r="AW6" s="2342"/>
      <c r="AX6" s="2342"/>
      <c r="AY6" s="2342"/>
      <c r="AZ6" s="2342"/>
      <c r="BA6" s="2342"/>
      <c r="BB6" s="769"/>
      <c r="BC6" s="769"/>
      <c r="BD6" s="769"/>
      <c r="BE6" s="769"/>
    </row>
    <row r="7" spans="1:57" ht="69" customHeight="1"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2343" t="s">
        <v>3</v>
      </c>
      <c r="U7" s="2343"/>
      <c r="V7" s="781"/>
      <c r="W7" s="2344" t="s">
        <v>195</v>
      </c>
      <c r="X7" s="2344"/>
      <c r="Y7" s="2344"/>
      <c r="Z7" s="2344"/>
      <c r="AA7" s="2344"/>
      <c r="AB7" s="2344"/>
      <c r="AC7" s="2344"/>
      <c r="AD7" s="2344"/>
      <c r="AE7" s="2344"/>
      <c r="AF7" s="2344"/>
      <c r="AG7" s="2344"/>
      <c r="AH7" s="2344"/>
      <c r="AI7" s="2344"/>
      <c r="AJ7" s="2344"/>
      <c r="AK7" s="2344"/>
      <c r="AL7" s="2344"/>
      <c r="AM7" s="782"/>
      <c r="AN7" s="783"/>
      <c r="AO7" s="783"/>
      <c r="AP7" s="783"/>
      <c r="AQ7" s="783"/>
      <c r="AR7" s="783"/>
      <c r="AS7" s="783"/>
      <c r="AT7" s="783"/>
      <c r="AU7" s="783"/>
      <c r="AV7" s="783"/>
      <c r="AW7" s="783"/>
      <c r="AX7" s="783"/>
      <c r="AY7" s="783"/>
      <c r="AZ7" s="783"/>
      <c r="BA7" s="783"/>
      <c r="BB7" s="769"/>
      <c r="BC7" s="769"/>
      <c r="BD7" s="769"/>
      <c r="BE7" s="769"/>
    </row>
    <row r="8" spans="1:57" ht="93" customHeight="1">
      <c r="T8" s="2345" t="s">
        <v>196</v>
      </c>
      <c r="U8" s="2293"/>
      <c r="V8" s="2293"/>
      <c r="W8" s="784"/>
      <c r="X8" s="2346" t="s">
        <v>197</v>
      </c>
      <c r="Y8" s="2346"/>
      <c r="Z8" s="2346"/>
      <c r="AA8" s="2346"/>
      <c r="AB8" s="2346"/>
      <c r="AC8" s="2346"/>
      <c r="AD8" s="2346"/>
      <c r="AE8" s="2346"/>
      <c r="AF8" s="2346"/>
      <c r="AG8" s="2346"/>
      <c r="AH8" s="2346"/>
      <c r="AI8" s="2346"/>
      <c r="AJ8" s="2346"/>
      <c r="AK8" s="2346"/>
      <c r="AL8" s="2346"/>
      <c r="AM8" s="785"/>
      <c r="AN8" s="785"/>
      <c r="AO8" s="785"/>
      <c r="AP8" s="785"/>
      <c r="AQ8" s="786"/>
      <c r="AR8" s="787"/>
      <c r="AS8" s="785"/>
      <c r="AT8" s="785"/>
      <c r="AU8" s="785"/>
      <c r="AV8" s="788"/>
      <c r="AW8" s="789"/>
      <c r="AX8" s="789"/>
      <c r="AY8" s="789"/>
      <c r="AZ8" s="789"/>
      <c r="BA8" s="789"/>
      <c r="BB8" s="769"/>
      <c r="BC8" s="769"/>
      <c r="BD8" s="769"/>
      <c r="BE8" s="769"/>
    </row>
    <row r="9" spans="1:57" ht="77.25" customHeight="1">
      <c r="V9" s="790"/>
      <c r="W9" s="784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2"/>
      <c r="AI9" s="785"/>
      <c r="AJ9" s="785"/>
      <c r="AK9" s="785"/>
      <c r="AL9" s="785"/>
      <c r="AM9" s="785"/>
      <c r="AN9" s="785"/>
      <c r="AO9" s="785"/>
      <c r="AP9" s="785"/>
      <c r="AQ9" s="786"/>
      <c r="AR9" s="787"/>
      <c r="AS9" s="785"/>
      <c r="AT9" s="785"/>
      <c r="AU9" s="793"/>
      <c r="AV9" s="793"/>
      <c r="AW9" s="793"/>
      <c r="AX9" s="793"/>
      <c r="AY9" s="793"/>
      <c r="AZ9" s="793"/>
      <c r="BA9" s="769"/>
      <c r="BB9" s="769"/>
      <c r="BC9" s="769"/>
      <c r="BD9" s="769"/>
      <c r="BE9" s="769"/>
    </row>
    <row r="10" spans="1:57" ht="60" customHeight="1">
      <c r="T10" s="2330"/>
      <c r="U10" s="2330"/>
      <c r="V10" s="2330"/>
      <c r="W10" s="2331" t="s">
        <v>4</v>
      </c>
      <c r="X10" s="2332"/>
      <c r="Y10" s="2332"/>
      <c r="Z10" s="2332"/>
      <c r="AA10" s="2332"/>
      <c r="AB10" s="2332"/>
      <c r="AE10" s="794" t="s">
        <v>5</v>
      </c>
      <c r="AF10" s="795" t="s">
        <v>198</v>
      </c>
      <c r="AG10" s="796"/>
      <c r="AH10" s="796"/>
      <c r="AI10" s="797"/>
      <c r="AJ10" s="797"/>
      <c r="AK10" s="797"/>
      <c r="AL10" s="797"/>
      <c r="AM10" s="797"/>
      <c r="AN10" s="797"/>
      <c r="AO10" s="797"/>
      <c r="AP10" s="796"/>
      <c r="AQ10" s="798"/>
      <c r="AR10" s="799"/>
      <c r="AS10" s="800"/>
      <c r="AT10" s="801"/>
      <c r="AU10" s="2333" t="s">
        <v>2</v>
      </c>
      <c r="AV10" s="2333"/>
      <c r="AW10" s="2333"/>
      <c r="AX10" s="2333"/>
      <c r="AY10" s="2333"/>
      <c r="AZ10" s="2334" t="s">
        <v>103</v>
      </c>
      <c r="BA10" s="2334"/>
      <c r="BB10" s="2334"/>
      <c r="BC10" s="2334"/>
      <c r="BD10" s="2334"/>
      <c r="BE10" s="769"/>
    </row>
    <row r="11" spans="1:57" ht="60" customHeight="1">
      <c r="T11" s="2335" t="s">
        <v>199</v>
      </c>
      <c r="U11" s="2335"/>
      <c r="V11" s="2335"/>
      <c r="W11" s="802" t="s">
        <v>200</v>
      </c>
      <c r="X11" s="803"/>
      <c r="Y11" s="803"/>
      <c r="Z11" s="803"/>
      <c r="AA11" s="803"/>
      <c r="AB11" s="803"/>
      <c r="AC11" s="802"/>
      <c r="AD11" s="803"/>
      <c r="AE11" s="803"/>
      <c r="AF11" s="803"/>
      <c r="AG11" s="803"/>
      <c r="AH11" s="803"/>
      <c r="AI11" s="802"/>
      <c r="AJ11" s="803"/>
      <c r="AK11" s="803"/>
      <c r="AL11" s="803"/>
      <c r="AM11" s="803"/>
      <c r="AN11" s="803"/>
      <c r="AO11" s="802"/>
      <c r="AP11" s="803"/>
      <c r="AQ11" s="803"/>
      <c r="AR11" s="803"/>
      <c r="AS11" s="803"/>
      <c r="AT11" s="803"/>
      <c r="AU11" s="2333"/>
      <c r="AV11" s="2333"/>
      <c r="AW11" s="2333"/>
      <c r="AX11" s="2333"/>
      <c r="AY11" s="2333"/>
      <c r="AZ11" s="2336" t="s">
        <v>104</v>
      </c>
      <c r="BA11" s="2336"/>
      <c r="BB11" s="2336"/>
      <c r="BC11" s="2336"/>
      <c r="BD11" s="2336"/>
      <c r="BE11" s="769"/>
    </row>
    <row r="12" spans="1:57" ht="57" customHeight="1">
      <c r="T12" s="2337" t="s">
        <v>201</v>
      </c>
      <c r="U12" s="2337"/>
      <c r="V12" s="2337"/>
      <c r="W12" s="2338" t="s">
        <v>140</v>
      </c>
      <c r="X12" s="2338"/>
      <c r="Y12" s="2338"/>
      <c r="Z12" s="2338"/>
      <c r="AA12" s="2338"/>
      <c r="AB12" s="2338"/>
      <c r="AC12" s="2338"/>
      <c r="AD12" s="2338"/>
      <c r="AE12" s="2338"/>
      <c r="AF12" s="2338"/>
      <c r="AG12" s="2338"/>
      <c r="AH12" s="2338"/>
      <c r="AI12" s="2338"/>
      <c r="AJ12" s="2338"/>
      <c r="AK12" s="2338"/>
      <c r="AL12" s="2338"/>
      <c r="AM12" s="2338"/>
      <c r="AN12" s="2338"/>
      <c r="AO12" s="2338"/>
      <c r="AP12" s="2338"/>
      <c r="AQ12" s="2338"/>
      <c r="AR12" s="804"/>
      <c r="AS12" s="804"/>
      <c r="AT12" s="804"/>
      <c r="AU12" s="2333"/>
      <c r="AV12" s="2333"/>
      <c r="AW12" s="2333"/>
      <c r="AX12" s="2333"/>
      <c r="AY12" s="2333"/>
      <c r="AZ12" s="2339" t="s">
        <v>105</v>
      </c>
      <c r="BA12" s="2339"/>
      <c r="BB12" s="2339"/>
      <c r="BC12" s="2339"/>
      <c r="BD12" s="2339"/>
      <c r="BE12" s="805"/>
    </row>
    <row r="13" spans="1:57" ht="105" customHeight="1">
      <c r="T13" s="2328"/>
      <c r="U13" s="2328"/>
      <c r="V13" s="2328"/>
      <c r="W13" s="806" t="s">
        <v>9</v>
      </c>
      <c r="X13" s="806"/>
      <c r="Y13" s="806"/>
      <c r="Z13" s="806"/>
      <c r="AA13" s="806"/>
      <c r="AB13" s="806"/>
      <c r="AC13" s="499"/>
      <c r="AD13" s="769"/>
      <c r="AE13" s="807"/>
      <c r="AF13" s="808" t="s">
        <v>10</v>
      </c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9"/>
      <c r="AS13" s="809"/>
      <c r="AT13" s="809"/>
      <c r="AU13" s="2293" t="s">
        <v>6</v>
      </c>
      <c r="AV13" s="2293"/>
      <c r="AW13" s="2293"/>
      <c r="AX13" s="2293"/>
      <c r="AY13" s="2293"/>
      <c r="AZ13" s="2329" t="s">
        <v>202</v>
      </c>
      <c r="BA13" s="2329"/>
      <c r="BB13" s="2329"/>
      <c r="BC13" s="2329"/>
      <c r="BD13" s="2329"/>
      <c r="BE13" s="805"/>
    </row>
    <row r="14" spans="1:57" ht="69.95" customHeight="1">
      <c r="A14" s="810" t="s">
        <v>203</v>
      </c>
      <c r="B14" s="811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W14" s="2292" t="s">
        <v>12</v>
      </c>
      <c r="X14" s="2292"/>
      <c r="Y14" s="2292"/>
      <c r="Z14" s="2292"/>
      <c r="AA14" s="812"/>
      <c r="AB14" s="812"/>
      <c r="AC14" s="499"/>
      <c r="AD14" s="813"/>
      <c r="AE14" s="813"/>
      <c r="AF14" s="814" t="s">
        <v>101</v>
      </c>
      <c r="AG14" s="814"/>
      <c r="AH14" s="814"/>
      <c r="AI14" s="814"/>
      <c r="AJ14" s="814"/>
      <c r="AK14" s="814"/>
      <c r="AL14" s="814"/>
      <c r="AM14" s="814"/>
      <c r="AN14" s="814"/>
      <c r="AO14" s="814"/>
      <c r="AP14" s="814"/>
      <c r="AQ14" s="814"/>
      <c r="AR14" s="807"/>
      <c r="AS14" s="807"/>
      <c r="AT14" s="807"/>
      <c r="AU14" s="2293" t="s">
        <v>8</v>
      </c>
      <c r="AV14" s="2293"/>
      <c r="AW14" s="2293"/>
      <c r="AX14" s="2293"/>
      <c r="AY14" s="2293"/>
      <c r="AZ14" s="2329" t="s">
        <v>170</v>
      </c>
      <c r="BA14" s="2329"/>
      <c r="BB14" s="2329"/>
      <c r="BC14" s="2329"/>
      <c r="BD14" s="2329"/>
      <c r="BE14" s="815"/>
    </row>
    <row r="15" spans="1:57" ht="69.95" customHeight="1">
      <c r="W15" s="2292"/>
      <c r="X15" s="2292"/>
      <c r="Y15" s="2292"/>
      <c r="Z15" s="2292"/>
      <c r="AA15" s="816"/>
      <c r="AB15" s="816"/>
      <c r="AC15" s="817"/>
      <c r="AD15" s="813"/>
      <c r="AE15" s="813"/>
      <c r="AF15" s="807"/>
      <c r="AG15" s="807"/>
      <c r="AH15" s="807"/>
      <c r="AI15" s="807"/>
      <c r="AJ15" s="807"/>
      <c r="AK15" s="807"/>
      <c r="AL15" s="807"/>
      <c r="AM15" s="807"/>
      <c r="AN15" s="807"/>
      <c r="AO15" s="807"/>
      <c r="AP15" s="807"/>
      <c r="AQ15" s="807"/>
      <c r="AR15" s="807"/>
      <c r="AS15" s="807"/>
      <c r="AT15" s="807"/>
      <c r="AU15" s="2293" t="s">
        <v>11</v>
      </c>
      <c r="AV15" s="2293"/>
      <c r="AW15" s="2293"/>
      <c r="AX15" s="2293"/>
      <c r="AY15" s="2293"/>
      <c r="AZ15" s="2294" t="s">
        <v>135</v>
      </c>
      <c r="BA15" s="2294"/>
      <c r="BB15" s="2294"/>
      <c r="BC15" s="2294"/>
      <c r="BD15" s="2294"/>
    </row>
    <row r="16" spans="1:57" ht="71.25" customHeight="1" thickBot="1">
      <c r="U16" s="2"/>
      <c r="V16" s="2"/>
      <c r="W16" s="3"/>
      <c r="AA16" s="818"/>
      <c r="AB16" s="774"/>
      <c r="AC16" s="774"/>
      <c r="AM16" s="776"/>
      <c r="AN16" s="776"/>
      <c r="AO16" s="776"/>
    </row>
    <row r="17" spans="2:60" s="820" customFormat="1" ht="94.5" customHeight="1">
      <c r="B17" s="2295" t="s">
        <v>124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2298" t="s">
        <v>204</v>
      </c>
      <c r="U17" s="2298"/>
      <c r="V17" s="2299"/>
      <c r="W17" s="2304" t="s">
        <v>14</v>
      </c>
      <c r="X17" s="2305"/>
      <c r="Y17" s="2305"/>
      <c r="Z17" s="2305"/>
      <c r="AA17" s="2305"/>
      <c r="AB17" s="2305"/>
      <c r="AC17" s="2305"/>
      <c r="AD17" s="2305"/>
      <c r="AE17" s="2310" t="s">
        <v>15</v>
      </c>
      <c r="AF17" s="2311"/>
      <c r="AG17" s="2316" t="s">
        <v>16</v>
      </c>
      <c r="AH17" s="2316"/>
      <c r="AI17" s="2316"/>
      <c r="AJ17" s="2316"/>
      <c r="AK17" s="2316"/>
      <c r="AL17" s="2316"/>
      <c r="AM17" s="2316"/>
      <c r="AN17" s="2316"/>
      <c r="AO17" s="2319" t="s">
        <v>17</v>
      </c>
      <c r="AP17" s="2322" t="s">
        <v>18</v>
      </c>
      <c r="AQ17" s="2323"/>
      <c r="AR17" s="2323"/>
      <c r="AS17" s="2323"/>
      <c r="AT17" s="2323"/>
      <c r="AU17" s="2323"/>
      <c r="AV17" s="2323"/>
      <c r="AW17" s="2323"/>
      <c r="AX17" s="2271" t="s">
        <v>171</v>
      </c>
      <c r="AY17" s="2157"/>
      <c r="AZ17" s="2157"/>
      <c r="BA17" s="2157"/>
      <c r="BB17" s="2157"/>
      <c r="BC17" s="2157"/>
      <c r="BD17" s="2157"/>
      <c r="BE17" s="2272"/>
      <c r="BH17" s="821"/>
    </row>
    <row r="18" spans="2:60" s="820" customFormat="1" ht="63" customHeight="1" thickBot="1">
      <c r="B18" s="2296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2300"/>
      <c r="U18" s="2300"/>
      <c r="V18" s="2301"/>
      <c r="W18" s="2306"/>
      <c r="X18" s="2307"/>
      <c r="Y18" s="2307"/>
      <c r="Z18" s="2307"/>
      <c r="AA18" s="2307"/>
      <c r="AB18" s="2307"/>
      <c r="AC18" s="2307"/>
      <c r="AD18" s="2307"/>
      <c r="AE18" s="2312"/>
      <c r="AF18" s="2313"/>
      <c r="AG18" s="2317"/>
      <c r="AH18" s="2317"/>
      <c r="AI18" s="2317"/>
      <c r="AJ18" s="2317"/>
      <c r="AK18" s="2317"/>
      <c r="AL18" s="2317"/>
      <c r="AM18" s="2317"/>
      <c r="AN18" s="2317"/>
      <c r="AO18" s="2320"/>
      <c r="AP18" s="2324"/>
      <c r="AQ18" s="2325"/>
      <c r="AR18" s="2325"/>
      <c r="AS18" s="2325"/>
      <c r="AT18" s="2325"/>
      <c r="AU18" s="2325"/>
      <c r="AV18" s="2325"/>
      <c r="AW18" s="2325"/>
      <c r="AX18" s="2273" t="s">
        <v>205</v>
      </c>
      <c r="AY18" s="2274"/>
      <c r="AZ18" s="2274"/>
      <c r="BA18" s="2274"/>
      <c r="BB18" s="2274"/>
      <c r="BC18" s="2274"/>
      <c r="BD18" s="2274"/>
      <c r="BE18" s="2275"/>
      <c r="BG18" s="823"/>
      <c r="BH18" s="821"/>
    </row>
    <row r="19" spans="2:60" s="820" customFormat="1" ht="77.25" customHeight="1" thickBot="1">
      <c r="B19" s="2296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2300"/>
      <c r="U19" s="2300"/>
      <c r="V19" s="2301"/>
      <c r="W19" s="2306"/>
      <c r="X19" s="2307"/>
      <c r="Y19" s="2307"/>
      <c r="Z19" s="2307"/>
      <c r="AA19" s="2307"/>
      <c r="AB19" s="2307"/>
      <c r="AC19" s="2307"/>
      <c r="AD19" s="2307"/>
      <c r="AE19" s="2314"/>
      <c r="AF19" s="2315"/>
      <c r="AG19" s="2318"/>
      <c r="AH19" s="2318"/>
      <c r="AI19" s="2318"/>
      <c r="AJ19" s="2318"/>
      <c r="AK19" s="2318"/>
      <c r="AL19" s="2318"/>
      <c r="AM19" s="2318"/>
      <c r="AN19" s="2318"/>
      <c r="AO19" s="2320"/>
      <c r="AP19" s="2326"/>
      <c r="AQ19" s="2327"/>
      <c r="AR19" s="2327"/>
      <c r="AS19" s="2327"/>
      <c r="AT19" s="2327"/>
      <c r="AU19" s="2327"/>
      <c r="AV19" s="2327"/>
      <c r="AW19" s="2327"/>
      <c r="AX19" s="2276" t="s">
        <v>206</v>
      </c>
      <c r="AY19" s="2277"/>
      <c r="AZ19" s="2277"/>
      <c r="BA19" s="2277"/>
      <c r="BB19" s="2277"/>
      <c r="BC19" s="2277"/>
      <c r="BD19" s="2277"/>
      <c r="BE19" s="2278"/>
      <c r="BH19" s="824"/>
    </row>
    <row r="20" spans="2:60" s="820" customFormat="1" ht="40.5" customHeight="1">
      <c r="B20" s="2296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2300"/>
      <c r="U20" s="2300"/>
      <c r="V20" s="2301"/>
      <c r="W20" s="2306"/>
      <c r="X20" s="2307"/>
      <c r="Y20" s="2307"/>
      <c r="Z20" s="2307"/>
      <c r="AA20" s="2307"/>
      <c r="AB20" s="2307"/>
      <c r="AC20" s="2307"/>
      <c r="AD20" s="2307"/>
      <c r="AE20" s="2279" t="s">
        <v>20</v>
      </c>
      <c r="AF20" s="2282" t="s">
        <v>21</v>
      </c>
      <c r="AG20" s="2285" t="s">
        <v>22</v>
      </c>
      <c r="AH20" s="2287" t="s">
        <v>23</v>
      </c>
      <c r="AI20" s="2288"/>
      <c r="AJ20" s="2288"/>
      <c r="AK20" s="2288"/>
      <c r="AL20" s="2288"/>
      <c r="AM20" s="2288"/>
      <c r="AN20" s="2288"/>
      <c r="AO20" s="2320"/>
      <c r="AP20" s="2289" t="s">
        <v>24</v>
      </c>
      <c r="AQ20" s="2264" t="s">
        <v>25</v>
      </c>
      <c r="AR20" s="2264" t="s">
        <v>207</v>
      </c>
      <c r="AS20" s="2261" t="s">
        <v>26</v>
      </c>
      <c r="AT20" s="2261" t="s">
        <v>27</v>
      </c>
      <c r="AU20" s="2264" t="s">
        <v>28</v>
      </c>
      <c r="AV20" s="2264" t="s">
        <v>29</v>
      </c>
      <c r="AW20" s="2267" t="s">
        <v>30</v>
      </c>
      <c r="AX20" s="2238" t="s">
        <v>208</v>
      </c>
      <c r="AY20" s="2270"/>
      <c r="AZ20" s="2270"/>
      <c r="BA20" s="2270"/>
      <c r="BB20" s="2238" t="s">
        <v>209</v>
      </c>
      <c r="BC20" s="2239"/>
      <c r="BD20" s="2239"/>
      <c r="BE20" s="2240"/>
      <c r="BH20" s="821"/>
    </row>
    <row r="21" spans="2:60" s="825" customFormat="1" ht="49.5" customHeight="1" thickBot="1">
      <c r="B21" s="2296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2300"/>
      <c r="U21" s="2300"/>
      <c r="V21" s="2301"/>
      <c r="W21" s="2306"/>
      <c r="X21" s="2307"/>
      <c r="Y21" s="2307"/>
      <c r="Z21" s="2307"/>
      <c r="AA21" s="2307"/>
      <c r="AB21" s="2307"/>
      <c r="AC21" s="2307"/>
      <c r="AD21" s="2307"/>
      <c r="AE21" s="2280"/>
      <c r="AF21" s="2283"/>
      <c r="AG21" s="2286"/>
      <c r="AH21" s="2241" t="s">
        <v>31</v>
      </c>
      <c r="AI21" s="2242"/>
      <c r="AJ21" s="2245" t="s">
        <v>210</v>
      </c>
      <c r="AK21" s="2246"/>
      <c r="AL21" s="2249" t="s">
        <v>211</v>
      </c>
      <c r="AM21" s="2246"/>
      <c r="AN21" s="2251" t="s">
        <v>32</v>
      </c>
      <c r="AO21" s="2320"/>
      <c r="AP21" s="2290"/>
      <c r="AQ21" s="2265"/>
      <c r="AR21" s="2265"/>
      <c r="AS21" s="2262"/>
      <c r="AT21" s="2262"/>
      <c r="AU21" s="2265"/>
      <c r="AV21" s="2265"/>
      <c r="AW21" s="2268"/>
      <c r="AX21" s="2254" t="s">
        <v>111</v>
      </c>
      <c r="AY21" s="2255"/>
      <c r="AZ21" s="2255"/>
      <c r="BA21" s="2255"/>
      <c r="BB21" s="2254" t="s">
        <v>111</v>
      </c>
      <c r="BC21" s="2255"/>
      <c r="BD21" s="2255"/>
      <c r="BE21" s="2256"/>
      <c r="BH21" s="826"/>
    </row>
    <row r="22" spans="2:60" s="825" customFormat="1" ht="45" customHeight="1">
      <c r="B22" s="2296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2300"/>
      <c r="U22" s="2300"/>
      <c r="V22" s="2301"/>
      <c r="W22" s="2306"/>
      <c r="X22" s="2307"/>
      <c r="Y22" s="2307"/>
      <c r="Z22" s="2307"/>
      <c r="AA22" s="2307"/>
      <c r="AB22" s="2307"/>
      <c r="AC22" s="2307"/>
      <c r="AD22" s="2307"/>
      <c r="AE22" s="2280"/>
      <c r="AF22" s="2283"/>
      <c r="AG22" s="2286"/>
      <c r="AH22" s="2243"/>
      <c r="AI22" s="2244"/>
      <c r="AJ22" s="2247"/>
      <c r="AK22" s="2248"/>
      <c r="AL22" s="2250"/>
      <c r="AM22" s="2248"/>
      <c r="AN22" s="2252"/>
      <c r="AO22" s="2320"/>
      <c r="AP22" s="2290"/>
      <c r="AQ22" s="2265"/>
      <c r="AR22" s="2265"/>
      <c r="AS22" s="2262"/>
      <c r="AT22" s="2262"/>
      <c r="AU22" s="2265"/>
      <c r="AV22" s="2265"/>
      <c r="AW22" s="2268"/>
      <c r="AX22" s="2257" t="s">
        <v>22</v>
      </c>
      <c r="AY22" s="2220" t="s">
        <v>33</v>
      </c>
      <c r="AZ22" s="2221"/>
      <c r="BA22" s="2221"/>
      <c r="BB22" s="2259" t="s">
        <v>22</v>
      </c>
      <c r="BC22" s="2220" t="s">
        <v>33</v>
      </c>
      <c r="BD22" s="2221"/>
      <c r="BE22" s="2222"/>
      <c r="BH22" s="826"/>
    </row>
    <row r="23" spans="2:60" s="825" customFormat="1" ht="241.5" customHeight="1" thickBot="1">
      <c r="B23" s="229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2302"/>
      <c r="U23" s="2302"/>
      <c r="V23" s="2303"/>
      <c r="W23" s="2308"/>
      <c r="X23" s="2309"/>
      <c r="Y23" s="2309"/>
      <c r="Z23" s="2309"/>
      <c r="AA23" s="2309"/>
      <c r="AB23" s="2309"/>
      <c r="AC23" s="2309"/>
      <c r="AD23" s="2309"/>
      <c r="AE23" s="2281"/>
      <c r="AF23" s="2284"/>
      <c r="AG23" s="2286"/>
      <c r="AH23" s="828" t="s">
        <v>34</v>
      </c>
      <c r="AI23" s="828" t="s">
        <v>212</v>
      </c>
      <c r="AJ23" s="828" t="s">
        <v>34</v>
      </c>
      <c r="AK23" s="828" t="s">
        <v>212</v>
      </c>
      <c r="AL23" s="828" t="s">
        <v>34</v>
      </c>
      <c r="AM23" s="828" t="s">
        <v>212</v>
      </c>
      <c r="AN23" s="2253"/>
      <c r="AO23" s="2321"/>
      <c r="AP23" s="2291"/>
      <c r="AQ23" s="2266"/>
      <c r="AR23" s="2266"/>
      <c r="AS23" s="2263"/>
      <c r="AT23" s="2263"/>
      <c r="AU23" s="2266"/>
      <c r="AV23" s="2266"/>
      <c r="AW23" s="2269"/>
      <c r="AX23" s="2258"/>
      <c r="AY23" s="829" t="s">
        <v>35</v>
      </c>
      <c r="AZ23" s="830" t="s">
        <v>36</v>
      </c>
      <c r="BA23" s="831" t="s">
        <v>213</v>
      </c>
      <c r="BB23" s="2260"/>
      <c r="BC23" s="830" t="s">
        <v>35</v>
      </c>
      <c r="BD23" s="830" t="s">
        <v>36</v>
      </c>
      <c r="BE23" s="832" t="s">
        <v>214</v>
      </c>
      <c r="BH23" s="826"/>
    </row>
    <row r="24" spans="2:60" s="852" customFormat="1" ht="42.75" customHeight="1" thickTop="1" thickBot="1">
      <c r="B24" s="833">
        <v>1</v>
      </c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2223">
        <v>2</v>
      </c>
      <c r="U24" s="2223"/>
      <c r="V24" s="2224"/>
      <c r="W24" s="2225">
        <v>3</v>
      </c>
      <c r="X24" s="2226"/>
      <c r="Y24" s="2226"/>
      <c r="Z24" s="2226"/>
      <c r="AA24" s="2226"/>
      <c r="AB24" s="2226"/>
      <c r="AC24" s="2226"/>
      <c r="AD24" s="2226"/>
      <c r="AE24" s="835">
        <v>4</v>
      </c>
      <c r="AF24" s="836">
        <v>5</v>
      </c>
      <c r="AG24" s="837">
        <v>6</v>
      </c>
      <c r="AH24" s="838">
        <v>7</v>
      </c>
      <c r="AI24" s="839"/>
      <c r="AJ24" s="839"/>
      <c r="AK24" s="839"/>
      <c r="AL24" s="839"/>
      <c r="AM24" s="839"/>
      <c r="AN24" s="840">
        <v>9</v>
      </c>
      <c r="AO24" s="841">
        <v>10</v>
      </c>
      <c r="AP24" s="842">
        <v>11</v>
      </c>
      <c r="AQ24" s="843">
        <v>12</v>
      </c>
      <c r="AR24" s="843">
        <v>13</v>
      </c>
      <c r="AS24" s="843">
        <v>14</v>
      </c>
      <c r="AT24" s="843">
        <v>15</v>
      </c>
      <c r="AU24" s="843">
        <v>16</v>
      </c>
      <c r="AV24" s="844">
        <v>17</v>
      </c>
      <c r="AW24" s="845">
        <v>18</v>
      </c>
      <c r="AX24" s="846">
        <v>19</v>
      </c>
      <c r="AY24" s="847">
        <v>20</v>
      </c>
      <c r="AZ24" s="847">
        <v>21</v>
      </c>
      <c r="BA24" s="848">
        <v>22</v>
      </c>
      <c r="BB24" s="849">
        <v>23</v>
      </c>
      <c r="BC24" s="850">
        <v>24</v>
      </c>
      <c r="BD24" s="850">
        <v>25</v>
      </c>
      <c r="BE24" s="851">
        <v>26</v>
      </c>
      <c r="BH24" s="826"/>
    </row>
    <row r="25" spans="2:60" s="852" customFormat="1" ht="75" customHeight="1" thickBot="1">
      <c r="B25" s="2227" t="s">
        <v>215</v>
      </c>
      <c r="C25" s="2228"/>
      <c r="D25" s="2228"/>
      <c r="E25" s="2228"/>
      <c r="F25" s="2228"/>
      <c r="G25" s="2228"/>
      <c r="H25" s="2228"/>
      <c r="I25" s="2228"/>
      <c r="J25" s="2228"/>
      <c r="K25" s="2228"/>
      <c r="L25" s="2228"/>
      <c r="M25" s="2228"/>
      <c r="N25" s="2228"/>
      <c r="O25" s="2228"/>
      <c r="P25" s="2228"/>
      <c r="Q25" s="2228"/>
      <c r="R25" s="2228"/>
      <c r="S25" s="2228"/>
      <c r="T25" s="2228"/>
      <c r="U25" s="2228"/>
      <c r="V25" s="2228"/>
      <c r="W25" s="2228"/>
      <c r="X25" s="2228"/>
      <c r="Y25" s="2228"/>
      <c r="Z25" s="2228"/>
      <c r="AA25" s="2228"/>
      <c r="AB25" s="2228"/>
      <c r="AC25" s="2228"/>
      <c r="AD25" s="2228"/>
      <c r="AE25" s="2228"/>
      <c r="AF25" s="2228"/>
      <c r="AG25" s="2228"/>
      <c r="AH25" s="2228"/>
      <c r="AI25" s="2228"/>
      <c r="AJ25" s="2228"/>
      <c r="AK25" s="2228"/>
      <c r="AL25" s="2228"/>
      <c r="AM25" s="2228"/>
      <c r="AN25" s="2228"/>
      <c r="AO25" s="2228"/>
      <c r="AP25" s="2228"/>
      <c r="AQ25" s="2228"/>
      <c r="AR25" s="2228"/>
      <c r="AS25" s="2228"/>
      <c r="AT25" s="2228"/>
      <c r="AU25" s="2228"/>
      <c r="AV25" s="2228"/>
      <c r="AW25" s="2228"/>
      <c r="AX25" s="2228"/>
      <c r="AY25" s="2228"/>
      <c r="AZ25" s="2228"/>
      <c r="BA25" s="2228"/>
      <c r="BB25" s="2228"/>
      <c r="BC25" s="2228"/>
      <c r="BD25" s="2228"/>
      <c r="BE25" s="2229"/>
      <c r="BH25" s="826"/>
    </row>
    <row r="26" spans="2:60" s="853" customFormat="1" ht="84" customHeight="1" thickBot="1">
      <c r="B26" s="2227" t="s">
        <v>216</v>
      </c>
      <c r="C26" s="2230"/>
      <c r="D26" s="2230"/>
      <c r="E26" s="2230"/>
      <c r="F26" s="2230"/>
      <c r="G26" s="2230"/>
      <c r="H26" s="2230"/>
      <c r="I26" s="2230"/>
      <c r="J26" s="2230"/>
      <c r="K26" s="2230"/>
      <c r="L26" s="2230"/>
      <c r="M26" s="2230"/>
      <c r="N26" s="2230"/>
      <c r="O26" s="2230"/>
      <c r="P26" s="2230"/>
      <c r="Q26" s="2230"/>
      <c r="R26" s="2230"/>
      <c r="S26" s="2230"/>
      <c r="T26" s="2230"/>
      <c r="U26" s="2230"/>
      <c r="V26" s="2230"/>
      <c r="W26" s="2230"/>
      <c r="X26" s="2230"/>
      <c r="Y26" s="2230"/>
      <c r="Z26" s="2230"/>
      <c r="AA26" s="2230"/>
      <c r="AB26" s="2230"/>
      <c r="AC26" s="2230"/>
      <c r="AD26" s="2230"/>
      <c r="AE26" s="2230"/>
      <c r="AF26" s="2230"/>
      <c r="AG26" s="2230"/>
      <c r="AH26" s="2230"/>
      <c r="AI26" s="2230"/>
      <c r="AJ26" s="2230"/>
      <c r="AK26" s="2230"/>
      <c r="AL26" s="2230"/>
      <c r="AM26" s="2230"/>
      <c r="AN26" s="2230"/>
      <c r="AO26" s="2230"/>
      <c r="AP26" s="2230"/>
      <c r="AQ26" s="2230"/>
      <c r="AR26" s="2230"/>
      <c r="AS26" s="2230"/>
      <c r="AT26" s="2230"/>
      <c r="AU26" s="2230"/>
      <c r="AV26" s="2230"/>
      <c r="AW26" s="2230"/>
      <c r="AX26" s="2230"/>
      <c r="AY26" s="2230"/>
      <c r="AZ26" s="2230"/>
      <c r="BA26" s="2230"/>
      <c r="BB26" s="2230"/>
      <c r="BC26" s="2230"/>
      <c r="BD26" s="2230"/>
      <c r="BE26" s="2231"/>
      <c r="BH26" s="854"/>
    </row>
    <row r="27" spans="2:60" s="853" customFormat="1" ht="75" customHeight="1">
      <c r="B27" s="593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2232"/>
      <c r="U27" s="2233"/>
      <c r="V27" s="2234"/>
      <c r="W27" s="2235"/>
      <c r="X27" s="2236"/>
      <c r="Y27" s="2236"/>
      <c r="Z27" s="2236"/>
      <c r="AA27" s="2236"/>
      <c r="AB27" s="2236"/>
      <c r="AC27" s="2236"/>
      <c r="AD27" s="2237"/>
      <c r="AE27" s="856"/>
      <c r="AF27" s="857">
        <f t="shared" ref="AF27:AF30" si="0">AE27*30</f>
        <v>0</v>
      </c>
      <c r="AG27" s="858">
        <f t="shared" ref="AG27:AG30" si="1">AH27+AJ27+AL27</f>
        <v>0</v>
      </c>
      <c r="AH27" s="859"/>
      <c r="AI27" s="860">
        <f t="shared" ref="AI27:AI30" si="2">CEILING(AH27/30*$BH$19,2)</f>
        <v>0</v>
      </c>
      <c r="AJ27" s="860"/>
      <c r="AK27" s="860">
        <f t="shared" ref="AK27" si="3">CEILING(AJ27/15*$BH$19,2)</f>
        <v>0</v>
      </c>
      <c r="AL27" s="860"/>
      <c r="AM27" s="861"/>
      <c r="AN27" s="861">
        <f t="shared" ref="AN27:AN30" si="4">AG27-AI27-AK27-AM27</f>
        <v>0</v>
      </c>
      <c r="AO27" s="862">
        <f t="shared" ref="AO27:AO30" si="5">AF27-AG27</f>
        <v>0</v>
      </c>
      <c r="AP27" s="863"/>
      <c r="AQ27" s="864"/>
      <c r="AR27" s="864"/>
      <c r="AS27" s="864"/>
      <c r="AT27" s="864"/>
      <c r="AU27" s="864"/>
      <c r="AV27" s="864"/>
      <c r="AW27" s="865"/>
      <c r="AX27" s="866">
        <f>AY27+AZ27+BA27</f>
        <v>0</v>
      </c>
      <c r="AY27" s="864"/>
      <c r="AZ27" s="864"/>
      <c r="BA27" s="867"/>
      <c r="BB27" s="868">
        <f>BC27+BD27+BE27</f>
        <v>0</v>
      </c>
      <c r="BC27" s="869"/>
      <c r="BD27" s="869"/>
      <c r="BE27" s="870"/>
      <c r="BH27" s="854"/>
    </row>
    <row r="28" spans="2:60" s="853" customFormat="1" ht="150" customHeight="1">
      <c r="B28" s="871">
        <v>1</v>
      </c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2208" t="s">
        <v>217</v>
      </c>
      <c r="U28" s="2209"/>
      <c r="V28" s="2210"/>
      <c r="W28" s="2211" t="s">
        <v>101</v>
      </c>
      <c r="X28" s="2212"/>
      <c r="Y28" s="2212"/>
      <c r="Z28" s="2212"/>
      <c r="AA28" s="2212"/>
      <c r="AB28" s="2212"/>
      <c r="AC28" s="2212"/>
      <c r="AD28" s="2213"/>
      <c r="AE28" s="873">
        <v>14</v>
      </c>
      <c r="AF28" s="874">
        <f t="shared" si="0"/>
        <v>420</v>
      </c>
      <c r="AG28" s="875">
        <f t="shared" si="1"/>
        <v>0</v>
      </c>
      <c r="AH28" s="876"/>
      <c r="AI28" s="877">
        <f t="shared" si="2"/>
        <v>0</v>
      </c>
      <c r="AJ28" s="877"/>
      <c r="AK28" s="877"/>
      <c r="AL28" s="877"/>
      <c r="AM28" s="878"/>
      <c r="AN28" s="878">
        <f t="shared" si="4"/>
        <v>0</v>
      </c>
      <c r="AO28" s="879">
        <f t="shared" si="5"/>
        <v>420</v>
      </c>
      <c r="AP28" s="863"/>
      <c r="AQ28" s="880">
        <v>3</v>
      </c>
      <c r="AR28" s="864"/>
      <c r="AS28" s="864"/>
      <c r="AT28" s="864"/>
      <c r="AU28" s="864"/>
      <c r="AV28" s="864"/>
      <c r="AW28" s="865"/>
      <c r="AX28" s="881">
        <f t="shared" ref="AX28:AX30" si="6">AY28+AZ28+BA28</f>
        <v>0</v>
      </c>
      <c r="AY28" s="882"/>
      <c r="AZ28" s="882"/>
      <c r="BA28" s="883"/>
      <c r="BB28" s="884">
        <f t="shared" ref="BB28:BB30" si="7">BC28+BD28+BE28</f>
        <v>0</v>
      </c>
      <c r="BC28" s="885"/>
      <c r="BD28" s="885"/>
      <c r="BE28" s="886"/>
      <c r="BF28" s="887"/>
      <c r="BH28" s="854"/>
    </row>
    <row r="29" spans="2:60" s="853" customFormat="1" ht="150" customHeight="1">
      <c r="B29" s="871">
        <v>2</v>
      </c>
      <c r="C29" s="872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2"/>
      <c r="P29" s="872"/>
      <c r="Q29" s="872"/>
      <c r="R29" s="872"/>
      <c r="S29" s="872"/>
      <c r="T29" s="2208" t="s">
        <v>218</v>
      </c>
      <c r="U29" s="2209"/>
      <c r="V29" s="2210"/>
      <c r="W29" s="2211" t="s">
        <v>101</v>
      </c>
      <c r="X29" s="2212"/>
      <c r="Y29" s="2212"/>
      <c r="Z29" s="2212"/>
      <c r="AA29" s="2212"/>
      <c r="AB29" s="2212"/>
      <c r="AC29" s="2212"/>
      <c r="AD29" s="2213"/>
      <c r="AE29" s="873">
        <v>16</v>
      </c>
      <c r="AF29" s="874">
        <f t="shared" si="0"/>
        <v>480</v>
      </c>
      <c r="AG29" s="875">
        <f t="shared" si="1"/>
        <v>0</v>
      </c>
      <c r="AH29" s="876"/>
      <c r="AI29" s="877">
        <f t="shared" si="2"/>
        <v>0</v>
      </c>
      <c r="AJ29" s="877"/>
      <c r="AK29" s="877"/>
      <c r="AL29" s="877"/>
      <c r="AM29" s="878"/>
      <c r="AN29" s="878">
        <f t="shared" si="4"/>
        <v>0</v>
      </c>
      <c r="AO29" s="879">
        <f t="shared" si="5"/>
        <v>480</v>
      </c>
      <c r="AP29" s="863"/>
      <c r="AQ29" s="880"/>
      <c r="AR29" s="864"/>
      <c r="AS29" s="864"/>
      <c r="AT29" s="864"/>
      <c r="AU29" s="864"/>
      <c r="AV29" s="864"/>
      <c r="AW29" s="865"/>
      <c r="AX29" s="888">
        <f t="shared" si="6"/>
        <v>0</v>
      </c>
      <c r="AY29" s="889"/>
      <c r="AZ29" s="889"/>
      <c r="BA29" s="890"/>
      <c r="BB29" s="884">
        <f t="shared" si="7"/>
        <v>0</v>
      </c>
      <c r="BC29" s="885"/>
      <c r="BD29" s="885"/>
      <c r="BE29" s="886"/>
      <c r="BF29" s="891"/>
      <c r="BH29" s="854"/>
    </row>
    <row r="30" spans="2:60" s="853" customFormat="1" ht="75" customHeight="1" thickBot="1">
      <c r="B30" s="677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2214"/>
      <c r="U30" s="2215"/>
      <c r="V30" s="2216"/>
      <c r="W30" s="2217"/>
      <c r="X30" s="2218"/>
      <c r="Y30" s="2218"/>
      <c r="Z30" s="2218"/>
      <c r="AA30" s="2218"/>
      <c r="AB30" s="2218"/>
      <c r="AC30" s="2218"/>
      <c r="AD30" s="2219"/>
      <c r="AE30" s="893"/>
      <c r="AF30" s="894">
        <f t="shared" si="0"/>
        <v>0</v>
      </c>
      <c r="AG30" s="895">
        <f t="shared" si="1"/>
        <v>0</v>
      </c>
      <c r="AH30" s="896"/>
      <c r="AI30" s="877">
        <f t="shared" si="2"/>
        <v>0</v>
      </c>
      <c r="AJ30" s="897"/>
      <c r="AK30" s="897"/>
      <c r="AL30" s="897"/>
      <c r="AM30" s="898"/>
      <c r="AN30" s="878">
        <f t="shared" si="4"/>
        <v>0</v>
      </c>
      <c r="AO30" s="899">
        <f t="shared" si="5"/>
        <v>0</v>
      </c>
      <c r="AP30" s="900"/>
      <c r="AQ30" s="901"/>
      <c r="AR30" s="902"/>
      <c r="AS30" s="902"/>
      <c r="AT30" s="902"/>
      <c r="AU30" s="902"/>
      <c r="AV30" s="902"/>
      <c r="AW30" s="903"/>
      <c r="AX30" s="866">
        <f t="shared" si="6"/>
        <v>0</v>
      </c>
      <c r="AY30" s="904"/>
      <c r="AZ30" s="904"/>
      <c r="BA30" s="905"/>
      <c r="BB30" s="906">
        <f t="shared" si="7"/>
        <v>0</v>
      </c>
      <c r="BC30" s="907"/>
      <c r="BD30" s="907"/>
      <c r="BE30" s="908"/>
      <c r="BH30" s="854"/>
    </row>
    <row r="31" spans="2:60" s="853" customFormat="1" ht="116.25" customHeight="1" thickBot="1">
      <c r="B31" s="2189" t="s">
        <v>219</v>
      </c>
      <c r="C31" s="2190"/>
      <c r="D31" s="2190"/>
      <c r="E31" s="2190"/>
      <c r="F31" s="2190"/>
      <c r="G31" s="2190"/>
      <c r="H31" s="2190"/>
      <c r="I31" s="2190"/>
      <c r="J31" s="2190"/>
      <c r="K31" s="2190"/>
      <c r="L31" s="2190"/>
      <c r="M31" s="2190"/>
      <c r="N31" s="2190"/>
      <c r="O31" s="2190"/>
      <c r="P31" s="2190"/>
      <c r="Q31" s="2190"/>
      <c r="R31" s="2190"/>
      <c r="S31" s="2190"/>
      <c r="T31" s="2191"/>
      <c r="U31" s="2191"/>
      <c r="V31" s="2191"/>
      <c r="W31" s="2191"/>
      <c r="X31" s="2191"/>
      <c r="Y31" s="2191"/>
      <c r="Z31" s="2191"/>
      <c r="AA31" s="2191"/>
      <c r="AB31" s="2191"/>
      <c r="AC31" s="2191"/>
      <c r="AD31" s="2191"/>
      <c r="AE31" s="909">
        <f t="shared" ref="AE31:AO31" si="8">SUM(AE27:AE30)</f>
        <v>30</v>
      </c>
      <c r="AF31" s="910">
        <f t="shared" si="8"/>
        <v>900</v>
      </c>
      <c r="AG31" s="909">
        <f t="shared" si="8"/>
        <v>0</v>
      </c>
      <c r="AH31" s="911">
        <f t="shared" si="8"/>
        <v>0</v>
      </c>
      <c r="AI31" s="911">
        <f t="shared" si="8"/>
        <v>0</v>
      </c>
      <c r="AJ31" s="911">
        <f t="shared" si="8"/>
        <v>0</v>
      </c>
      <c r="AK31" s="911">
        <f t="shared" si="8"/>
        <v>0</v>
      </c>
      <c r="AL31" s="911">
        <f t="shared" si="8"/>
        <v>0</v>
      </c>
      <c r="AM31" s="911">
        <f t="shared" si="8"/>
        <v>0</v>
      </c>
      <c r="AN31" s="912">
        <f t="shared" si="8"/>
        <v>0</v>
      </c>
      <c r="AO31" s="913">
        <f t="shared" si="8"/>
        <v>900</v>
      </c>
      <c r="AP31" s="914"/>
      <c r="AQ31" s="915">
        <v>1</v>
      </c>
      <c r="AR31" s="916"/>
      <c r="AS31" s="916"/>
      <c r="AT31" s="916"/>
      <c r="AU31" s="916"/>
      <c r="AV31" s="916"/>
      <c r="AW31" s="917"/>
      <c r="AX31" s="918">
        <f t="shared" ref="AX31:BE31" si="9">SUM(AX27:AX30)</f>
        <v>0</v>
      </c>
      <c r="AY31" s="918">
        <f t="shared" si="9"/>
        <v>0</v>
      </c>
      <c r="AZ31" s="918">
        <f t="shared" si="9"/>
        <v>0</v>
      </c>
      <c r="BA31" s="919">
        <f t="shared" si="9"/>
        <v>0</v>
      </c>
      <c r="BB31" s="920">
        <f t="shared" si="9"/>
        <v>0</v>
      </c>
      <c r="BC31" s="918">
        <f t="shared" si="9"/>
        <v>0</v>
      </c>
      <c r="BD31" s="918">
        <f t="shared" si="9"/>
        <v>0</v>
      </c>
      <c r="BE31" s="921">
        <f t="shared" si="9"/>
        <v>0</v>
      </c>
      <c r="BH31" s="854"/>
    </row>
    <row r="32" spans="2:60" s="6" customFormat="1" ht="111" customHeight="1" thickBot="1">
      <c r="B32" s="2192" t="s">
        <v>220</v>
      </c>
      <c r="C32" s="2193"/>
      <c r="D32" s="2193"/>
      <c r="E32" s="2193"/>
      <c r="F32" s="2193"/>
      <c r="G32" s="2193"/>
      <c r="H32" s="2193"/>
      <c r="I32" s="2193"/>
      <c r="J32" s="2193"/>
      <c r="K32" s="2193"/>
      <c r="L32" s="2193"/>
      <c r="M32" s="2193"/>
      <c r="N32" s="2193"/>
      <c r="O32" s="2193"/>
      <c r="P32" s="2193"/>
      <c r="Q32" s="2193"/>
      <c r="R32" s="2193"/>
      <c r="S32" s="2193"/>
      <c r="T32" s="2193"/>
      <c r="U32" s="2193"/>
      <c r="V32" s="2193"/>
      <c r="W32" s="2193"/>
      <c r="X32" s="2193"/>
      <c r="Y32" s="2193"/>
      <c r="Z32" s="2193"/>
      <c r="AA32" s="2193"/>
      <c r="AB32" s="2193"/>
      <c r="AC32" s="2193"/>
      <c r="AD32" s="2193"/>
      <c r="AE32" s="922">
        <v>30</v>
      </c>
      <c r="AF32" s="923">
        <v>900</v>
      </c>
      <c r="AG32" s="922"/>
      <c r="AH32" s="924"/>
      <c r="AI32" s="925"/>
      <c r="AJ32" s="925"/>
      <c r="AK32" s="925"/>
      <c r="AL32" s="925"/>
      <c r="AM32" s="925"/>
      <c r="AN32" s="926"/>
      <c r="AO32" s="927">
        <v>900</v>
      </c>
      <c r="AP32" s="928"/>
      <c r="AQ32" s="929">
        <v>1</v>
      </c>
      <c r="AR32" s="930"/>
      <c r="AS32" s="931"/>
      <c r="AT32" s="931"/>
      <c r="AU32" s="931"/>
      <c r="AV32" s="931"/>
      <c r="AW32" s="932"/>
      <c r="AX32" s="933"/>
      <c r="AY32" s="933"/>
      <c r="AZ32" s="933"/>
      <c r="BA32" s="934"/>
      <c r="BB32" s="935"/>
      <c r="BC32" s="936"/>
      <c r="BD32" s="936"/>
      <c r="BE32" s="937"/>
      <c r="BF32" s="938"/>
      <c r="BH32" s="939"/>
    </row>
    <row r="33" spans="2:60" s="853" customFormat="1" ht="138.75" customHeight="1" thickBot="1">
      <c r="B33" s="2194" t="s">
        <v>221</v>
      </c>
      <c r="C33" s="2195"/>
      <c r="D33" s="2195"/>
      <c r="E33" s="2195"/>
      <c r="F33" s="2195"/>
      <c r="G33" s="2195"/>
      <c r="H33" s="2195"/>
      <c r="I33" s="2195"/>
      <c r="J33" s="2195"/>
      <c r="K33" s="2195"/>
      <c r="L33" s="2195"/>
      <c r="M33" s="2195"/>
      <c r="N33" s="2195"/>
      <c r="O33" s="2195"/>
      <c r="P33" s="2195"/>
      <c r="Q33" s="2195"/>
      <c r="R33" s="2195"/>
      <c r="S33" s="2195"/>
      <c r="T33" s="2195"/>
      <c r="U33" s="2195"/>
      <c r="V33" s="2195"/>
      <c r="W33" s="2195"/>
      <c r="X33" s="2195"/>
      <c r="Y33" s="2195"/>
      <c r="Z33" s="2195"/>
      <c r="AA33" s="2195"/>
      <c r="AB33" s="2195"/>
      <c r="AC33" s="2195"/>
      <c r="AD33" s="2195"/>
      <c r="AE33" s="940">
        <v>30</v>
      </c>
      <c r="AF33" s="941">
        <v>900</v>
      </c>
      <c r="AG33" s="940"/>
      <c r="AH33" s="915"/>
      <c r="AI33" s="915"/>
      <c r="AJ33" s="915"/>
      <c r="AK33" s="915"/>
      <c r="AL33" s="915"/>
      <c r="AM33" s="915"/>
      <c r="AN33" s="942"/>
      <c r="AO33" s="943">
        <v>900</v>
      </c>
      <c r="AP33" s="944"/>
      <c r="AQ33" s="945">
        <v>1</v>
      </c>
      <c r="AR33" s="946"/>
      <c r="AS33" s="946"/>
      <c r="AT33" s="946"/>
      <c r="AU33" s="946"/>
      <c r="AV33" s="946"/>
      <c r="AW33" s="946"/>
      <c r="AX33" s="947"/>
      <c r="AY33" s="948"/>
      <c r="AZ33" s="948"/>
      <c r="BA33" s="949"/>
      <c r="BB33" s="947"/>
      <c r="BC33" s="948"/>
      <c r="BD33" s="948"/>
      <c r="BE33" s="950"/>
      <c r="BF33" s="951"/>
      <c r="BH33" s="854"/>
    </row>
    <row r="34" spans="2:60" s="853" customFormat="1" ht="53.25" customHeight="1">
      <c r="B34" s="2196"/>
      <c r="C34" s="952"/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2197"/>
      <c r="V34" s="2197"/>
      <c r="W34" s="953"/>
      <c r="X34" s="953"/>
      <c r="Y34" s="954"/>
      <c r="Z34" s="954"/>
      <c r="AA34" s="955"/>
      <c r="AB34" s="2198" t="s">
        <v>47</v>
      </c>
      <c r="AC34" s="2199"/>
      <c r="AD34" s="2200"/>
      <c r="AE34" s="2182" t="s">
        <v>48</v>
      </c>
      <c r="AF34" s="2183"/>
      <c r="AG34" s="2183"/>
      <c r="AH34" s="2183"/>
      <c r="AI34" s="2183"/>
      <c r="AJ34" s="2183"/>
      <c r="AK34" s="2183"/>
      <c r="AL34" s="2183"/>
      <c r="AM34" s="2183"/>
      <c r="AN34" s="2184"/>
      <c r="AO34" s="2184"/>
      <c r="AP34" s="2185"/>
      <c r="AQ34" s="2186"/>
      <c r="AR34" s="2186"/>
      <c r="AS34" s="2186"/>
      <c r="AT34" s="2186"/>
      <c r="AU34" s="2186"/>
      <c r="AV34" s="2186"/>
      <c r="AW34" s="2187"/>
      <c r="AX34" s="956"/>
      <c r="AY34" s="957"/>
      <c r="AZ34" s="957"/>
      <c r="BA34" s="958"/>
      <c r="BB34" s="959"/>
      <c r="BC34" s="960"/>
      <c r="BD34" s="960"/>
      <c r="BE34" s="961"/>
      <c r="BH34" s="854"/>
    </row>
    <row r="35" spans="2:60" s="853" customFormat="1" ht="54.75" customHeight="1">
      <c r="B35" s="2196"/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2188"/>
      <c r="V35" s="2188"/>
      <c r="W35" s="953"/>
      <c r="X35" s="953"/>
      <c r="Y35" s="954"/>
      <c r="Z35" s="954"/>
      <c r="AA35" s="954"/>
      <c r="AB35" s="2201"/>
      <c r="AC35" s="2202"/>
      <c r="AD35" s="2203"/>
      <c r="AE35" s="2166" t="s">
        <v>49</v>
      </c>
      <c r="AF35" s="2167"/>
      <c r="AG35" s="2167"/>
      <c r="AH35" s="2167"/>
      <c r="AI35" s="2167"/>
      <c r="AJ35" s="2167"/>
      <c r="AK35" s="2167"/>
      <c r="AL35" s="2167"/>
      <c r="AM35" s="2167"/>
      <c r="AN35" s="2168"/>
      <c r="AO35" s="2168"/>
      <c r="AP35" s="2169">
        <v>1</v>
      </c>
      <c r="AQ35" s="2170"/>
      <c r="AR35" s="2170"/>
      <c r="AS35" s="2170"/>
      <c r="AT35" s="2170"/>
      <c r="AU35" s="2170"/>
      <c r="AV35" s="2170"/>
      <c r="AW35" s="2171"/>
      <c r="AX35" s="962">
        <v>1</v>
      </c>
      <c r="AY35" s="963"/>
      <c r="AZ35" s="963"/>
      <c r="BA35" s="964"/>
      <c r="BB35" s="965"/>
      <c r="BC35" s="966"/>
      <c r="BD35" s="966"/>
      <c r="BE35" s="967"/>
      <c r="BF35" s="968"/>
      <c r="BH35" s="854"/>
    </row>
    <row r="36" spans="2:60" s="853" customFormat="1" ht="43.5" customHeight="1">
      <c r="B36" s="2196"/>
      <c r="C36" s="952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2188"/>
      <c r="V36" s="2188"/>
      <c r="W36" s="953"/>
      <c r="X36" s="953"/>
      <c r="Y36" s="954"/>
      <c r="Z36" s="954"/>
      <c r="AA36" s="954"/>
      <c r="AB36" s="2201"/>
      <c r="AC36" s="2202"/>
      <c r="AD36" s="2203"/>
      <c r="AE36" s="2166" t="s">
        <v>50</v>
      </c>
      <c r="AF36" s="2167"/>
      <c r="AG36" s="2167"/>
      <c r="AH36" s="2167"/>
      <c r="AI36" s="2167"/>
      <c r="AJ36" s="2167"/>
      <c r="AK36" s="2167"/>
      <c r="AL36" s="2167"/>
      <c r="AM36" s="2167"/>
      <c r="AN36" s="2168"/>
      <c r="AO36" s="2168"/>
      <c r="AP36" s="2169"/>
      <c r="AQ36" s="2170"/>
      <c r="AR36" s="2170"/>
      <c r="AS36" s="2170"/>
      <c r="AT36" s="2170"/>
      <c r="AU36" s="2170"/>
      <c r="AV36" s="2170"/>
      <c r="AW36" s="2171"/>
      <c r="AX36" s="962"/>
      <c r="AY36" s="963"/>
      <c r="AZ36" s="963"/>
      <c r="BA36" s="964"/>
      <c r="BB36" s="969"/>
      <c r="BC36" s="966"/>
      <c r="BD36" s="966"/>
      <c r="BE36" s="967"/>
      <c r="BF36" s="951"/>
      <c r="BH36" s="854"/>
    </row>
    <row r="37" spans="2:60" s="853" customFormat="1" ht="51" customHeight="1">
      <c r="B37" s="2196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70" t="s">
        <v>51</v>
      </c>
      <c r="U37" s="2207"/>
      <c r="V37" s="2207"/>
      <c r="W37" s="953"/>
      <c r="X37" s="953"/>
      <c r="Y37" s="954"/>
      <c r="Z37" s="954"/>
      <c r="AA37" s="954"/>
      <c r="AB37" s="2201"/>
      <c r="AC37" s="2202"/>
      <c r="AD37" s="2203"/>
      <c r="AE37" s="2166" t="s">
        <v>52</v>
      </c>
      <c r="AF37" s="2167"/>
      <c r="AG37" s="2167"/>
      <c r="AH37" s="2167"/>
      <c r="AI37" s="2167"/>
      <c r="AJ37" s="2167"/>
      <c r="AK37" s="2167"/>
      <c r="AL37" s="2167"/>
      <c r="AM37" s="2167"/>
      <c r="AN37" s="2168"/>
      <c r="AO37" s="2168"/>
      <c r="AP37" s="2169"/>
      <c r="AQ37" s="2170"/>
      <c r="AR37" s="2170"/>
      <c r="AS37" s="2170"/>
      <c r="AT37" s="2170"/>
      <c r="AU37" s="2170"/>
      <c r="AV37" s="2170"/>
      <c r="AW37" s="2171"/>
      <c r="AX37" s="962"/>
      <c r="AY37" s="963"/>
      <c r="AZ37" s="963"/>
      <c r="BA37" s="964"/>
      <c r="BB37" s="969"/>
      <c r="BC37" s="966"/>
      <c r="BD37" s="966"/>
      <c r="BE37" s="967"/>
      <c r="BH37" s="854"/>
    </row>
    <row r="38" spans="2:60" s="853" customFormat="1" ht="51" customHeight="1">
      <c r="B38" s="2196"/>
      <c r="C38" s="952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2098" t="s">
        <v>222</v>
      </c>
      <c r="U38" s="2094"/>
      <c r="V38" s="971"/>
      <c r="W38" s="953"/>
      <c r="X38" s="953"/>
      <c r="Y38" s="972"/>
      <c r="Z38" s="972"/>
      <c r="AA38" s="972"/>
      <c r="AB38" s="2201"/>
      <c r="AC38" s="2202"/>
      <c r="AD38" s="2203"/>
      <c r="AE38" s="2166" t="s">
        <v>53</v>
      </c>
      <c r="AF38" s="2167"/>
      <c r="AG38" s="2167"/>
      <c r="AH38" s="2167"/>
      <c r="AI38" s="2167"/>
      <c r="AJ38" s="2167"/>
      <c r="AK38" s="2167"/>
      <c r="AL38" s="2167"/>
      <c r="AM38" s="2167"/>
      <c r="AN38" s="2168"/>
      <c r="AO38" s="2168"/>
      <c r="AP38" s="2169"/>
      <c r="AQ38" s="2170"/>
      <c r="AR38" s="2170"/>
      <c r="AS38" s="2170"/>
      <c r="AT38" s="2170"/>
      <c r="AU38" s="2170"/>
      <c r="AV38" s="2170"/>
      <c r="AW38" s="2171"/>
      <c r="AX38" s="962"/>
      <c r="AY38" s="963"/>
      <c r="AZ38" s="963"/>
      <c r="BA38" s="964"/>
      <c r="BB38" s="969"/>
      <c r="BC38" s="966"/>
      <c r="BD38" s="966"/>
      <c r="BE38" s="967"/>
      <c r="BH38" s="854"/>
    </row>
    <row r="39" spans="2:60" s="853" customFormat="1" ht="51" customHeight="1">
      <c r="B39" s="2196"/>
      <c r="C39" s="952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2172" t="s">
        <v>223</v>
      </c>
      <c r="U39" s="2094"/>
      <c r="V39" s="971"/>
      <c r="W39" s="953"/>
      <c r="X39" s="953"/>
      <c r="Y39" s="954"/>
      <c r="Z39" s="954"/>
      <c r="AA39" s="954"/>
      <c r="AB39" s="2201"/>
      <c r="AC39" s="2202"/>
      <c r="AD39" s="2203"/>
      <c r="AE39" s="2166" t="s">
        <v>28</v>
      </c>
      <c r="AF39" s="2167"/>
      <c r="AG39" s="2167"/>
      <c r="AH39" s="2167"/>
      <c r="AI39" s="2167"/>
      <c r="AJ39" s="2167"/>
      <c r="AK39" s="2167"/>
      <c r="AL39" s="2167"/>
      <c r="AM39" s="2167"/>
      <c r="AN39" s="2168"/>
      <c r="AO39" s="2168"/>
      <c r="AP39" s="2169"/>
      <c r="AQ39" s="2170"/>
      <c r="AR39" s="2170"/>
      <c r="AS39" s="2170"/>
      <c r="AT39" s="2170"/>
      <c r="AU39" s="2170"/>
      <c r="AV39" s="2170"/>
      <c r="AW39" s="2171"/>
      <c r="AX39" s="962"/>
      <c r="AY39" s="963"/>
      <c r="AZ39" s="963"/>
      <c r="BA39" s="964"/>
      <c r="BB39" s="969"/>
      <c r="BC39" s="966"/>
      <c r="BD39" s="966"/>
      <c r="BE39" s="967"/>
      <c r="BH39" s="854"/>
    </row>
    <row r="40" spans="2:60" s="853" customFormat="1" ht="51" customHeight="1">
      <c r="B40" s="2196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2172" t="s">
        <v>224</v>
      </c>
      <c r="U40" s="2172"/>
      <c r="V40" s="971"/>
      <c r="W40" s="953"/>
      <c r="X40" s="953"/>
      <c r="Y40" s="954"/>
      <c r="Z40" s="954"/>
      <c r="AA40" s="954"/>
      <c r="AB40" s="2201"/>
      <c r="AC40" s="2202"/>
      <c r="AD40" s="2203"/>
      <c r="AE40" s="2166" t="s">
        <v>29</v>
      </c>
      <c r="AF40" s="2167"/>
      <c r="AG40" s="2167"/>
      <c r="AH40" s="2167"/>
      <c r="AI40" s="2167"/>
      <c r="AJ40" s="2167"/>
      <c r="AK40" s="2167"/>
      <c r="AL40" s="2167"/>
      <c r="AM40" s="2167"/>
      <c r="AN40" s="2168"/>
      <c r="AO40" s="2168"/>
      <c r="AP40" s="2169"/>
      <c r="AQ40" s="2170"/>
      <c r="AR40" s="2170"/>
      <c r="AS40" s="2170"/>
      <c r="AT40" s="2170"/>
      <c r="AU40" s="2170"/>
      <c r="AV40" s="2170"/>
      <c r="AW40" s="2171"/>
      <c r="AX40" s="962"/>
      <c r="AY40" s="963"/>
      <c r="AZ40" s="963"/>
      <c r="BA40" s="964"/>
      <c r="BB40" s="969"/>
      <c r="BC40" s="966"/>
      <c r="BD40" s="966"/>
      <c r="BE40" s="967"/>
      <c r="BH40" s="854"/>
    </row>
    <row r="41" spans="2:60" s="853" customFormat="1" ht="51" customHeight="1" thickBot="1">
      <c r="B41" s="2196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2172" t="s">
        <v>225</v>
      </c>
      <c r="U41" s="2094"/>
      <c r="V41" s="2094"/>
      <c r="W41" s="953"/>
      <c r="X41" s="953"/>
      <c r="Y41" s="954"/>
      <c r="Z41" s="954"/>
      <c r="AA41" s="954"/>
      <c r="AB41" s="2204"/>
      <c r="AC41" s="2205"/>
      <c r="AD41" s="2206"/>
      <c r="AE41" s="2173" t="s">
        <v>54</v>
      </c>
      <c r="AF41" s="2174"/>
      <c r="AG41" s="2174"/>
      <c r="AH41" s="2174"/>
      <c r="AI41" s="2174"/>
      <c r="AJ41" s="2174"/>
      <c r="AK41" s="2174"/>
      <c r="AL41" s="2174"/>
      <c r="AM41" s="2174"/>
      <c r="AN41" s="2175"/>
      <c r="AO41" s="2175"/>
      <c r="AP41" s="2176"/>
      <c r="AQ41" s="2177"/>
      <c r="AR41" s="2177"/>
      <c r="AS41" s="2177"/>
      <c r="AT41" s="2177"/>
      <c r="AU41" s="2177"/>
      <c r="AV41" s="2177"/>
      <c r="AW41" s="2178"/>
      <c r="AX41" s="973"/>
      <c r="AY41" s="974"/>
      <c r="AZ41" s="974"/>
      <c r="BA41" s="975"/>
      <c r="BB41" s="976"/>
      <c r="BC41" s="977"/>
      <c r="BD41" s="977"/>
      <c r="BE41" s="978"/>
      <c r="BH41" s="854"/>
    </row>
    <row r="42" spans="2:60" s="853" customFormat="1" ht="39.950000000000003" customHeight="1"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79"/>
      <c r="U42" s="980"/>
      <c r="V42" s="980"/>
      <c r="W42" s="953"/>
      <c r="X42" s="953"/>
      <c r="Y42" s="954"/>
      <c r="Z42" s="954"/>
      <c r="AA42" s="954"/>
      <c r="AB42" s="981"/>
      <c r="AC42" s="981"/>
      <c r="AD42" s="982"/>
      <c r="AE42" s="983"/>
      <c r="AF42" s="983"/>
      <c r="AG42" s="983"/>
      <c r="AH42" s="983"/>
      <c r="AI42" s="984"/>
      <c r="AJ42" s="984"/>
      <c r="AK42" s="984"/>
      <c r="AL42" s="984"/>
      <c r="AM42" s="984"/>
      <c r="AN42" s="985"/>
      <c r="AO42" s="986"/>
      <c r="AP42" s="987"/>
      <c r="AQ42" s="987"/>
      <c r="AR42" s="987"/>
      <c r="AS42" s="987"/>
      <c r="AT42" s="987"/>
      <c r="AU42" s="987"/>
      <c r="AV42" s="987"/>
      <c r="AW42" s="987"/>
      <c r="AX42" s="988"/>
      <c r="AY42" s="988"/>
      <c r="AZ42" s="988"/>
      <c r="BA42" s="988"/>
      <c r="BB42" s="989"/>
      <c r="BC42" s="989"/>
      <c r="BD42" s="989"/>
      <c r="BE42" s="989"/>
      <c r="BH42" s="854"/>
    </row>
    <row r="43" spans="2:60" s="853" customFormat="1" ht="225" customHeight="1">
      <c r="B43" s="990"/>
      <c r="C43" s="991"/>
      <c r="D43" s="991"/>
      <c r="E43" s="991"/>
      <c r="F43" s="991"/>
      <c r="G43" s="991"/>
      <c r="H43" s="991"/>
      <c r="I43" s="991"/>
      <c r="J43" s="991"/>
      <c r="K43" s="991"/>
      <c r="L43" s="991"/>
      <c r="M43" s="991"/>
      <c r="N43" s="991"/>
      <c r="O43" s="991"/>
      <c r="P43" s="991"/>
      <c r="Q43" s="991"/>
      <c r="R43" s="991"/>
      <c r="S43" s="991"/>
      <c r="T43" s="2179"/>
      <c r="U43" s="2101"/>
      <c r="V43" s="992"/>
      <c r="W43" s="2180"/>
      <c r="X43" s="2180"/>
      <c r="Y43" s="2181"/>
      <c r="Z43" s="2181"/>
      <c r="AA43" s="993"/>
      <c r="AB43" s="994"/>
      <c r="AC43" s="994"/>
      <c r="AD43" s="994"/>
      <c r="AE43" s="994"/>
      <c r="AF43" s="994"/>
      <c r="AG43" s="994"/>
      <c r="AH43" s="994"/>
      <c r="AI43" s="995"/>
      <c r="AJ43" s="995"/>
      <c r="AK43" s="995"/>
      <c r="AL43" s="995"/>
      <c r="AM43" s="995"/>
      <c r="AN43" s="995"/>
      <c r="AO43" s="995"/>
      <c r="AP43" s="995"/>
      <c r="AQ43" s="995"/>
      <c r="AR43" s="995"/>
      <c r="AS43" s="995"/>
      <c r="AT43" s="995"/>
      <c r="AU43" s="996"/>
      <c r="AV43" s="997"/>
      <c r="AW43" s="998"/>
      <c r="AX43" s="998"/>
      <c r="AY43" s="998"/>
      <c r="AZ43" s="998"/>
      <c r="BA43" s="998"/>
      <c r="BB43" s="998"/>
      <c r="BC43" s="998"/>
      <c r="BD43" s="998"/>
      <c r="BE43" s="998"/>
      <c r="BH43" s="854"/>
    </row>
    <row r="44" spans="2:60" s="853" customFormat="1" ht="57.75" customHeight="1" thickBot="1">
      <c r="B44" s="2152" t="s">
        <v>226</v>
      </c>
      <c r="C44" s="2153"/>
      <c r="D44" s="2153"/>
      <c r="E44" s="2153"/>
      <c r="F44" s="2153"/>
      <c r="G44" s="2153"/>
      <c r="H44" s="2153"/>
      <c r="I44" s="2153"/>
      <c r="J44" s="2153"/>
      <c r="K44" s="2153"/>
      <c r="L44" s="2153"/>
      <c r="M44" s="2153"/>
      <c r="N44" s="2153"/>
      <c r="O44" s="2153"/>
      <c r="P44" s="2153"/>
      <c r="Q44" s="2153"/>
      <c r="R44" s="2153"/>
      <c r="S44" s="2153"/>
      <c r="T44" s="2153"/>
      <c r="U44" s="2153"/>
      <c r="V44" s="2153"/>
      <c r="W44" s="2153"/>
      <c r="X44" s="2153"/>
      <c r="Y44" s="2153"/>
      <c r="Z44" s="2153"/>
      <c r="AA44" s="999"/>
      <c r="AB44" s="2154" t="s">
        <v>227</v>
      </c>
      <c r="AC44" s="2154"/>
      <c r="AD44" s="2154"/>
      <c r="AE44" s="2154"/>
      <c r="AF44" s="2154"/>
      <c r="AG44" s="2154"/>
      <c r="AH44" s="2154"/>
      <c r="AI44" s="2154"/>
      <c r="AJ44" s="2154"/>
      <c r="AK44" s="2154"/>
      <c r="AL44" s="2154"/>
      <c r="AM44" s="2154"/>
      <c r="AN44" s="2154"/>
      <c r="AO44" s="2154"/>
      <c r="AP44" s="2154"/>
      <c r="AQ44" s="2154"/>
      <c r="AR44" s="2154"/>
      <c r="AS44" s="2154"/>
      <c r="AT44" s="2154"/>
      <c r="AU44" s="2154"/>
      <c r="AV44" s="2154"/>
      <c r="AW44" s="2154"/>
      <c r="AX44" s="2154"/>
      <c r="AY44" s="2154"/>
      <c r="AZ44" s="998"/>
      <c r="BA44" s="998"/>
      <c r="BB44" s="998"/>
      <c r="BC44" s="998"/>
      <c r="BD44" s="998"/>
      <c r="BE44" s="998"/>
      <c r="BH44" s="854"/>
    </row>
    <row r="45" spans="2:60" s="853" customFormat="1" ht="69.75" customHeight="1" thickBot="1">
      <c r="B45" s="1000" t="s">
        <v>55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1001"/>
      <c r="N45" s="1001"/>
      <c r="O45" s="1001"/>
      <c r="P45" s="1001"/>
      <c r="Q45" s="1001"/>
      <c r="R45" s="1001"/>
      <c r="S45" s="1001"/>
      <c r="T45" s="2155" t="s">
        <v>56</v>
      </c>
      <c r="U45" s="2156"/>
      <c r="V45" s="1002" t="s">
        <v>57</v>
      </c>
      <c r="W45" s="2157" t="s">
        <v>58</v>
      </c>
      <c r="X45" s="2157"/>
      <c r="Y45" s="2158" t="s">
        <v>59</v>
      </c>
      <c r="Z45" s="2159"/>
      <c r="AA45" s="1003"/>
      <c r="AB45" s="1004" t="s">
        <v>55</v>
      </c>
      <c r="AC45" s="2160" t="s">
        <v>228</v>
      </c>
      <c r="AD45" s="2161"/>
      <c r="AE45" s="2161"/>
      <c r="AF45" s="2161"/>
      <c r="AG45" s="2161"/>
      <c r="AH45" s="2161"/>
      <c r="AI45" s="2161"/>
      <c r="AJ45" s="2161"/>
      <c r="AK45" s="2161"/>
      <c r="AL45" s="2161"/>
      <c r="AM45" s="2161"/>
      <c r="AN45" s="2161"/>
      <c r="AO45" s="2161"/>
      <c r="AP45" s="2161"/>
      <c r="AQ45" s="2161"/>
      <c r="AR45" s="2161"/>
      <c r="AS45" s="2162"/>
      <c r="AT45" s="2163" t="s">
        <v>57</v>
      </c>
      <c r="AU45" s="2164"/>
      <c r="AV45" s="2164"/>
      <c r="AW45" s="2164"/>
      <c r="AX45" s="2164"/>
      <c r="AY45" s="2165"/>
      <c r="AZ45" s="998"/>
      <c r="BA45" s="998"/>
      <c r="BB45" s="998"/>
      <c r="BC45" s="998"/>
      <c r="BD45" s="998"/>
      <c r="BE45" s="998"/>
      <c r="BH45" s="854"/>
    </row>
    <row r="46" spans="2:60" s="853" customFormat="1" ht="63" customHeight="1" thickBot="1">
      <c r="B46" s="1005">
        <v>1</v>
      </c>
      <c r="C46" s="1006"/>
      <c r="D46" s="1006"/>
      <c r="E46" s="1006"/>
      <c r="F46" s="1006"/>
      <c r="G46" s="1006"/>
      <c r="H46" s="1006"/>
      <c r="I46" s="1006"/>
      <c r="J46" s="1006"/>
      <c r="K46" s="1006"/>
      <c r="L46" s="1006"/>
      <c r="M46" s="1006"/>
      <c r="N46" s="1006"/>
      <c r="O46" s="1006"/>
      <c r="P46" s="1006"/>
      <c r="Q46" s="1006"/>
      <c r="R46" s="1006"/>
      <c r="S46" s="1006"/>
      <c r="T46" s="2140" t="s">
        <v>229</v>
      </c>
      <c r="U46" s="2141"/>
      <c r="V46" s="1007" t="s">
        <v>230</v>
      </c>
      <c r="W46" s="2142">
        <v>8</v>
      </c>
      <c r="X46" s="2142"/>
      <c r="Y46" s="2143">
        <v>3</v>
      </c>
      <c r="Z46" s="2144"/>
      <c r="AA46" s="1008"/>
      <c r="AB46" s="1009">
        <v>1</v>
      </c>
      <c r="AC46" s="2145" t="s">
        <v>231</v>
      </c>
      <c r="AD46" s="2146"/>
      <c r="AE46" s="2146"/>
      <c r="AF46" s="2146"/>
      <c r="AG46" s="2146"/>
      <c r="AH46" s="2146"/>
      <c r="AI46" s="2146"/>
      <c r="AJ46" s="2146"/>
      <c r="AK46" s="2146"/>
      <c r="AL46" s="2146"/>
      <c r="AM46" s="2146"/>
      <c r="AN46" s="2146"/>
      <c r="AO46" s="2146"/>
      <c r="AP46" s="2146"/>
      <c r="AQ46" s="2146"/>
      <c r="AR46" s="2146"/>
      <c r="AS46" s="2147"/>
      <c r="AT46" s="2148" t="s">
        <v>232</v>
      </c>
      <c r="AU46" s="2149"/>
      <c r="AV46" s="2149"/>
      <c r="AW46" s="2149"/>
      <c r="AX46" s="2149"/>
      <c r="AY46" s="2150"/>
      <c r="AZ46" s="998"/>
      <c r="BA46" s="998"/>
      <c r="BB46" s="998"/>
      <c r="BC46" s="998"/>
      <c r="BD46" s="998"/>
      <c r="BE46" s="998"/>
      <c r="BH46" s="854"/>
    </row>
    <row r="47" spans="2:60" s="853" customFormat="1" ht="39.950000000000003" customHeight="1"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8"/>
      <c r="V47" s="9"/>
      <c r="W47" s="1010"/>
      <c r="X47" s="1010"/>
      <c r="Y47" s="1011"/>
      <c r="Z47" s="1008"/>
      <c r="AA47" s="1008"/>
      <c r="AB47" s="1008"/>
      <c r="AC47" s="1008"/>
      <c r="AD47" s="1008"/>
      <c r="AE47" s="1008"/>
      <c r="AF47" s="1008"/>
      <c r="AG47" s="1008"/>
      <c r="AH47" s="1008"/>
      <c r="AI47" s="1012"/>
      <c r="AJ47" s="1012"/>
      <c r="AK47" s="1012"/>
      <c r="AL47" s="1012"/>
      <c r="AM47" s="1012"/>
      <c r="AN47" s="1012"/>
      <c r="AO47" s="1012"/>
      <c r="AP47" s="1012"/>
      <c r="AQ47" s="1013"/>
      <c r="AR47" s="1013"/>
      <c r="AS47" s="1013"/>
      <c r="AT47" s="1012"/>
      <c r="AU47" s="1014"/>
      <c r="AV47" s="1014"/>
      <c r="AW47" s="1014"/>
      <c r="AX47" s="1014"/>
      <c r="AY47" s="1014"/>
      <c r="AZ47" s="998"/>
      <c r="BA47" s="998"/>
      <c r="BB47" s="998"/>
      <c r="BC47" s="998"/>
      <c r="BD47" s="998"/>
      <c r="BE47" s="998"/>
      <c r="BH47" s="854"/>
    </row>
    <row r="48" spans="2:60" s="853" customFormat="1" ht="122.25" customHeight="1">
      <c r="B48" s="991"/>
      <c r="C48" s="991"/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8"/>
      <c r="V48" s="1015"/>
      <c r="W48" s="1010"/>
      <c r="X48" s="1010"/>
      <c r="AI48" s="998"/>
      <c r="AJ48" s="998"/>
      <c r="AK48" s="998"/>
      <c r="AL48" s="998"/>
      <c r="AM48" s="998"/>
      <c r="AN48" s="998"/>
      <c r="AO48" s="998"/>
      <c r="AP48" s="998"/>
      <c r="AQ48" s="998"/>
      <c r="AR48" s="998"/>
      <c r="AS48" s="998"/>
      <c r="AT48" s="998"/>
      <c r="AU48" s="998"/>
      <c r="AV48" s="998"/>
      <c r="AW48" s="998"/>
      <c r="AX48" s="998"/>
      <c r="AY48" s="998"/>
      <c r="AZ48" s="998"/>
      <c r="BA48" s="998"/>
      <c r="BB48" s="998"/>
      <c r="BC48" s="998"/>
      <c r="BD48" s="998"/>
      <c r="BE48" s="998"/>
      <c r="BH48" s="854"/>
    </row>
    <row r="49" spans="1:247" s="853" customFormat="1" ht="39.950000000000003" customHeight="1">
      <c r="B49" s="991"/>
      <c r="C49" s="991"/>
      <c r="D49" s="991"/>
      <c r="E49" s="991"/>
      <c r="F49" s="991"/>
      <c r="G49" s="991"/>
      <c r="H49" s="991"/>
      <c r="I49" s="991"/>
      <c r="J49" s="991"/>
      <c r="K49" s="991"/>
      <c r="L49" s="991"/>
      <c r="M49" s="991"/>
      <c r="N49" s="991"/>
      <c r="O49" s="991"/>
      <c r="P49" s="991"/>
      <c r="Q49" s="991"/>
      <c r="R49" s="991"/>
      <c r="S49" s="991"/>
      <c r="T49" s="2151" t="s">
        <v>233</v>
      </c>
      <c r="U49" s="2151"/>
      <c r="V49" s="2151"/>
      <c r="W49" s="2151"/>
      <c r="X49" s="2151"/>
      <c r="Y49" s="2151"/>
      <c r="Z49" s="2151"/>
      <c r="AA49" s="2151"/>
      <c r="AB49" s="2151"/>
      <c r="AC49" s="2151"/>
      <c r="AD49" s="2151"/>
      <c r="AE49" s="2151"/>
      <c r="AF49" s="2151"/>
      <c r="AG49" s="2151"/>
      <c r="AH49" s="2151"/>
      <c r="AI49" s="2151"/>
      <c r="AJ49" s="2151"/>
      <c r="AK49" s="2151"/>
      <c r="AL49" s="2151"/>
      <c r="AM49" s="2151"/>
      <c r="AN49" s="2151"/>
      <c r="AO49" s="2151"/>
      <c r="AP49" s="2151"/>
      <c r="AQ49" s="2151"/>
      <c r="AR49" s="2151"/>
      <c r="AS49" s="2151"/>
      <c r="AT49" s="2151"/>
      <c r="AU49" s="2151"/>
      <c r="AV49" s="2151"/>
      <c r="AW49" s="2151"/>
      <c r="AX49" s="2151"/>
      <c r="AY49" s="2151"/>
      <c r="AZ49" s="2151"/>
      <c r="BA49" s="2151"/>
      <c r="BB49" s="2151"/>
      <c r="BC49" s="2151"/>
      <c r="BD49" s="2151"/>
      <c r="BE49"/>
      <c r="BF49"/>
      <c r="BH49" s="854"/>
    </row>
    <row r="50" spans="1:247" ht="33.75" thickBot="1">
      <c r="BE50"/>
      <c r="BF50"/>
    </row>
    <row r="51" spans="1:247" s="1017" customFormat="1" ht="39.950000000000003" customHeight="1" thickBot="1">
      <c r="A51" s="853"/>
      <c r="B51" s="2118" t="s">
        <v>62</v>
      </c>
      <c r="C51" s="2119"/>
      <c r="D51" s="2119"/>
      <c r="E51" s="2119"/>
      <c r="F51" s="2119"/>
      <c r="G51" s="2119"/>
      <c r="H51" s="2119"/>
      <c r="I51" s="2119"/>
      <c r="J51" s="2119"/>
      <c r="K51" s="2119"/>
      <c r="L51" s="2119"/>
      <c r="M51" s="2119"/>
      <c r="N51" s="2119"/>
      <c r="O51" s="2119"/>
      <c r="P51" s="2119"/>
      <c r="Q51" s="2119"/>
      <c r="R51" s="2119"/>
      <c r="S51" s="2119"/>
      <c r="T51" s="2119"/>
      <c r="U51" s="2124" t="s">
        <v>63</v>
      </c>
      <c r="V51" s="2127" t="s">
        <v>64</v>
      </c>
      <c r="W51" s="2127"/>
      <c r="X51" s="2127"/>
      <c r="Y51" s="2128" t="s">
        <v>65</v>
      </c>
      <c r="Z51" s="2129"/>
      <c r="AA51" s="2132" t="s">
        <v>66</v>
      </c>
      <c r="AB51" s="2129"/>
      <c r="AC51" s="853"/>
      <c r="AD51" s="853"/>
      <c r="AE51"/>
      <c r="AF51"/>
      <c r="AG51"/>
      <c r="AH51"/>
      <c r="AI51" s="1016"/>
      <c r="AJ51" s="1016"/>
      <c r="AK51" s="1016"/>
      <c r="AL51" s="1016"/>
      <c r="AM51" s="1016"/>
      <c r="AN51" s="1016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998"/>
      <c r="BE51"/>
      <c r="BF51"/>
      <c r="BG51" s="853"/>
      <c r="BH51" s="854"/>
      <c r="BI51" s="853"/>
      <c r="BJ51" s="853"/>
      <c r="BK51" s="853"/>
      <c r="BL51" s="853"/>
      <c r="BM51" s="853"/>
      <c r="BN51" s="853"/>
      <c r="BO51" s="853"/>
      <c r="BP51" s="853"/>
      <c r="BQ51" s="853"/>
      <c r="BR51" s="853"/>
      <c r="BS51" s="853"/>
      <c r="BT51" s="853"/>
      <c r="BU51" s="853"/>
      <c r="BV51" s="853"/>
      <c r="BW51" s="853"/>
      <c r="BX51" s="853"/>
      <c r="BY51" s="853"/>
      <c r="BZ51" s="853"/>
      <c r="CA51" s="853"/>
      <c r="CB51" s="853"/>
      <c r="CC51" s="853"/>
      <c r="CD51" s="853"/>
      <c r="CE51" s="853"/>
      <c r="CF51" s="853"/>
      <c r="CG51" s="853"/>
      <c r="CH51" s="853"/>
      <c r="CI51" s="853"/>
      <c r="CJ51" s="853"/>
      <c r="CK51" s="853"/>
      <c r="CL51" s="853"/>
      <c r="CM51" s="853"/>
      <c r="CN51" s="853"/>
      <c r="CO51" s="853"/>
      <c r="CP51" s="853"/>
      <c r="CQ51" s="853"/>
      <c r="CR51" s="853"/>
      <c r="CS51" s="853"/>
      <c r="CT51" s="853"/>
      <c r="CU51" s="853"/>
      <c r="CV51" s="853"/>
      <c r="CW51" s="853"/>
      <c r="CX51" s="853"/>
      <c r="CY51" s="853"/>
      <c r="CZ51" s="853"/>
      <c r="DA51" s="853"/>
      <c r="DB51" s="853"/>
      <c r="DC51" s="853"/>
      <c r="DD51" s="853"/>
      <c r="DE51" s="853"/>
      <c r="DF51" s="853"/>
      <c r="DG51" s="853"/>
      <c r="DH51" s="853"/>
      <c r="DI51" s="853"/>
      <c r="DJ51" s="853"/>
      <c r="DK51" s="853"/>
      <c r="DL51" s="853"/>
      <c r="DM51" s="853"/>
      <c r="DN51" s="853"/>
      <c r="DO51" s="853"/>
      <c r="DP51" s="853"/>
      <c r="DQ51" s="853"/>
      <c r="DR51" s="853"/>
      <c r="DS51" s="853"/>
      <c r="DT51" s="853"/>
      <c r="DU51" s="853"/>
      <c r="DV51" s="853"/>
      <c r="DW51" s="853"/>
      <c r="DX51" s="853"/>
      <c r="DY51" s="853"/>
      <c r="DZ51" s="853"/>
      <c r="EA51" s="853"/>
      <c r="EB51" s="853"/>
      <c r="EC51" s="853"/>
      <c r="ED51" s="853"/>
      <c r="EE51" s="853"/>
      <c r="EF51" s="853"/>
      <c r="EG51" s="853"/>
      <c r="EH51" s="853"/>
      <c r="EI51" s="853"/>
      <c r="EJ51" s="853"/>
      <c r="EK51" s="853"/>
      <c r="EL51" s="853"/>
      <c r="EM51" s="853"/>
      <c r="EN51" s="853"/>
      <c r="EO51" s="853"/>
      <c r="EP51" s="853"/>
      <c r="EQ51" s="853"/>
      <c r="ER51" s="853"/>
      <c r="ES51" s="853"/>
      <c r="ET51" s="853"/>
      <c r="EU51" s="853"/>
      <c r="EV51" s="853"/>
      <c r="EW51" s="853"/>
      <c r="EX51" s="853"/>
      <c r="EY51" s="853"/>
      <c r="EZ51" s="853"/>
      <c r="FA51" s="853"/>
      <c r="FB51" s="853"/>
      <c r="FC51" s="853"/>
      <c r="FD51" s="853"/>
      <c r="FE51" s="853"/>
      <c r="FF51" s="853"/>
      <c r="FG51" s="853"/>
      <c r="FH51" s="853"/>
      <c r="FI51" s="853"/>
      <c r="FJ51" s="853"/>
      <c r="FK51" s="853"/>
      <c r="FL51" s="853"/>
      <c r="FM51" s="853"/>
      <c r="FN51" s="853"/>
      <c r="FO51" s="853"/>
      <c r="FP51" s="853"/>
      <c r="FQ51" s="853"/>
      <c r="FR51" s="853"/>
      <c r="FS51" s="853"/>
      <c r="FT51" s="853"/>
      <c r="FU51" s="853"/>
      <c r="FV51" s="853"/>
      <c r="FW51" s="853"/>
      <c r="FX51" s="853"/>
      <c r="FY51" s="853"/>
      <c r="FZ51" s="853"/>
      <c r="GA51" s="853"/>
      <c r="GB51" s="853"/>
      <c r="GC51" s="853"/>
      <c r="GD51" s="853"/>
      <c r="GE51" s="853"/>
      <c r="GF51" s="853"/>
      <c r="GG51" s="853"/>
      <c r="GH51" s="853"/>
      <c r="GI51" s="853"/>
      <c r="GJ51" s="853"/>
      <c r="GK51" s="853"/>
      <c r="GL51" s="853"/>
      <c r="GM51" s="853"/>
      <c r="GN51" s="853"/>
      <c r="GO51" s="853"/>
      <c r="GP51" s="853"/>
      <c r="GQ51" s="853"/>
      <c r="GR51" s="853"/>
      <c r="GS51" s="853"/>
      <c r="GT51" s="853"/>
      <c r="GU51" s="853"/>
      <c r="GV51" s="853"/>
      <c r="GW51" s="853"/>
      <c r="GX51" s="853"/>
      <c r="GY51" s="853"/>
      <c r="GZ51" s="853"/>
      <c r="HA51" s="853"/>
      <c r="HB51" s="853"/>
      <c r="HC51" s="853"/>
      <c r="HD51" s="853"/>
      <c r="HE51" s="853"/>
      <c r="HF51" s="853"/>
      <c r="HG51" s="853"/>
      <c r="HH51" s="853"/>
      <c r="HI51" s="853"/>
      <c r="HJ51" s="853"/>
      <c r="HK51" s="853"/>
      <c r="HL51" s="853"/>
      <c r="HM51" s="853"/>
      <c r="HN51" s="853"/>
      <c r="HO51" s="853"/>
      <c r="HP51" s="853"/>
      <c r="HQ51" s="853"/>
      <c r="HR51" s="853"/>
      <c r="HS51" s="853"/>
      <c r="HT51" s="853"/>
      <c r="HU51" s="853"/>
      <c r="HV51" s="853"/>
      <c r="HW51" s="853"/>
      <c r="HX51" s="853"/>
      <c r="HY51" s="853"/>
      <c r="HZ51" s="853"/>
      <c r="IA51" s="853"/>
      <c r="IB51" s="853"/>
      <c r="IC51" s="853"/>
      <c r="ID51" s="853"/>
      <c r="IE51" s="853"/>
      <c r="IF51" s="853"/>
      <c r="IG51" s="853"/>
      <c r="IH51" s="853"/>
      <c r="II51" s="853"/>
      <c r="IJ51" s="853"/>
      <c r="IK51" s="853"/>
      <c r="IL51" s="853"/>
      <c r="IM51" s="853"/>
    </row>
    <row r="52" spans="1:247" s="1017" customFormat="1" ht="39.950000000000003" customHeight="1" thickTop="1" thickBot="1">
      <c r="A52" s="853"/>
      <c r="B52" s="2120"/>
      <c r="C52" s="2121"/>
      <c r="D52" s="2121"/>
      <c r="E52" s="2121"/>
      <c r="F52" s="2121"/>
      <c r="G52" s="2121"/>
      <c r="H52" s="2121"/>
      <c r="I52" s="2121"/>
      <c r="J52" s="2121"/>
      <c r="K52" s="2121"/>
      <c r="L52" s="2121"/>
      <c r="M52" s="2121"/>
      <c r="N52" s="2121"/>
      <c r="O52" s="2121"/>
      <c r="P52" s="2121"/>
      <c r="Q52" s="2121"/>
      <c r="R52" s="2121"/>
      <c r="S52" s="2121"/>
      <c r="T52" s="2121"/>
      <c r="U52" s="2125"/>
      <c r="V52" s="2100"/>
      <c r="W52" s="2100"/>
      <c r="X52" s="2100"/>
      <c r="Y52" s="2130"/>
      <c r="Z52" s="2131"/>
      <c r="AA52" s="2133"/>
      <c r="AB52" s="2131"/>
      <c r="AC52" s="853"/>
      <c r="AD52" s="853"/>
      <c r="AE52"/>
      <c r="AF52"/>
      <c r="AG52"/>
      <c r="AH52"/>
      <c r="AI52" s="1016"/>
      <c r="AJ52" s="1016"/>
      <c r="AK52" s="1016"/>
      <c r="AL52" s="1016"/>
      <c r="AM52" s="1016"/>
      <c r="AN52" s="1016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998"/>
      <c r="BE52"/>
      <c r="BF52"/>
      <c r="BG52" s="853"/>
      <c r="BH52" s="854"/>
      <c r="BI52" s="853"/>
      <c r="BJ52" s="853"/>
      <c r="BK52" s="853"/>
      <c r="BL52" s="853"/>
      <c r="BM52" s="853"/>
      <c r="BN52" s="853"/>
      <c r="BO52" s="853"/>
      <c r="BP52" s="853"/>
      <c r="BQ52" s="853"/>
      <c r="BR52" s="853"/>
      <c r="BS52" s="853"/>
      <c r="BT52" s="853"/>
      <c r="BU52" s="853"/>
      <c r="BV52" s="853"/>
      <c r="BW52" s="853"/>
      <c r="BX52" s="853"/>
      <c r="BY52" s="853"/>
      <c r="BZ52" s="853"/>
      <c r="CA52" s="853"/>
      <c r="CB52" s="853"/>
      <c r="CC52" s="853"/>
      <c r="CD52" s="853"/>
      <c r="CE52" s="853"/>
      <c r="CF52" s="853"/>
      <c r="CG52" s="853"/>
      <c r="CH52" s="853"/>
      <c r="CI52" s="853"/>
      <c r="CJ52" s="853"/>
      <c r="CK52" s="853"/>
      <c r="CL52" s="853"/>
      <c r="CM52" s="853"/>
      <c r="CN52" s="853"/>
      <c r="CO52" s="853"/>
      <c r="CP52" s="853"/>
      <c r="CQ52" s="853"/>
      <c r="CR52" s="853"/>
      <c r="CS52" s="853"/>
      <c r="CT52" s="853"/>
      <c r="CU52" s="853"/>
      <c r="CV52" s="853"/>
      <c r="CW52" s="853"/>
      <c r="CX52" s="853"/>
      <c r="CY52" s="853"/>
      <c r="CZ52" s="853"/>
      <c r="DA52" s="853"/>
      <c r="DB52" s="853"/>
      <c r="DC52" s="853"/>
      <c r="DD52" s="853"/>
      <c r="DE52" s="853"/>
      <c r="DF52" s="853"/>
      <c r="DG52" s="853"/>
      <c r="DH52" s="853"/>
      <c r="DI52" s="853"/>
      <c r="DJ52" s="853"/>
      <c r="DK52" s="853"/>
      <c r="DL52" s="853"/>
      <c r="DM52" s="853"/>
      <c r="DN52" s="853"/>
      <c r="DO52" s="853"/>
      <c r="DP52" s="853"/>
      <c r="DQ52" s="853"/>
      <c r="DR52" s="853"/>
      <c r="DS52" s="853"/>
      <c r="DT52" s="853"/>
      <c r="DU52" s="853"/>
      <c r="DV52" s="853"/>
      <c r="DW52" s="853"/>
      <c r="DX52" s="853"/>
      <c r="DY52" s="853"/>
      <c r="DZ52" s="853"/>
      <c r="EA52" s="853"/>
      <c r="EB52" s="853"/>
      <c r="EC52" s="853"/>
      <c r="ED52" s="853"/>
      <c r="EE52" s="853"/>
      <c r="EF52" s="853"/>
      <c r="EG52" s="853"/>
      <c r="EH52" s="853"/>
      <c r="EI52" s="853"/>
      <c r="EJ52" s="853"/>
      <c r="EK52" s="853"/>
      <c r="EL52" s="853"/>
      <c r="EM52" s="853"/>
      <c r="EN52" s="853"/>
      <c r="EO52" s="853"/>
      <c r="EP52" s="853"/>
      <c r="EQ52" s="853"/>
      <c r="ER52" s="853"/>
      <c r="ES52" s="853"/>
      <c r="ET52" s="853"/>
      <c r="EU52" s="853"/>
      <c r="EV52" s="853"/>
      <c r="EW52" s="853"/>
      <c r="EX52" s="853"/>
      <c r="EY52" s="853"/>
      <c r="EZ52" s="853"/>
      <c r="FA52" s="853"/>
      <c r="FB52" s="853"/>
      <c r="FC52" s="853"/>
      <c r="FD52" s="853"/>
      <c r="FE52" s="853"/>
      <c r="FF52" s="853"/>
      <c r="FG52" s="853"/>
      <c r="FH52" s="853"/>
      <c r="FI52" s="853"/>
      <c r="FJ52" s="853"/>
      <c r="FK52" s="853"/>
      <c r="FL52" s="853"/>
      <c r="FM52" s="853"/>
      <c r="FN52" s="853"/>
      <c r="FO52" s="853"/>
      <c r="FP52" s="853"/>
      <c r="FQ52" s="853"/>
      <c r="FR52" s="853"/>
      <c r="FS52" s="853"/>
      <c r="FT52" s="853"/>
      <c r="FU52" s="853"/>
      <c r="FV52" s="853"/>
      <c r="FW52" s="853"/>
      <c r="FX52" s="853"/>
      <c r="FY52" s="853"/>
      <c r="FZ52" s="853"/>
      <c r="GA52" s="853"/>
      <c r="GB52" s="853"/>
      <c r="GC52" s="853"/>
      <c r="GD52" s="853"/>
      <c r="GE52" s="853"/>
      <c r="GF52" s="853"/>
      <c r="GG52" s="853"/>
      <c r="GH52" s="853"/>
      <c r="GI52" s="853"/>
      <c r="GJ52" s="853"/>
      <c r="GK52" s="853"/>
      <c r="GL52" s="853"/>
      <c r="GM52" s="853"/>
      <c r="GN52" s="853"/>
      <c r="GO52" s="853"/>
      <c r="GP52" s="853"/>
      <c r="GQ52" s="853"/>
      <c r="GR52" s="853"/>
      <c r="GS52" s="853"/>
      <c r="GT52" s="853"/>
      <c r="GU52" s="853"/>
      <c r="GV52" s="853"/>
      <c r="GW52" s="853"/>
      <c r="GX52" s="853"/>
      <c r="GY52" s="853"/>
      <c r="GZ52" s="853"/>
      <c r="HA52" s="853"/>
      <c r="HB52" s="853"/>
      <c r="HC52" s="853"/>
      <c r="HD52" s="853"/>
      <c r="HE52" s="853"/>
      <c r="HF52" s="853"/>
      <c r="HG52" s="853"/>
      <c r="HH52" s="853"/>
      <c r="HI52" s="853"/>
      <c r="HJ52" s="853"/>
      <c r="HK52" s="853"/>
      <c r="HL52" s="853"/>
      <c r="HM52" s="853"/>
      <c r="HN52" s="853"/>
      <c r="HO52" s="853"/>
      <c r="HP52" s="853"/>
      <c r="HQ52" s="853"/>
      <c r="HR52" s="853"/>
      <c r="HS52" s="853"/>
      <c r="HT52" s="853"/>
      <c r="HU52" s="853"/>
      <c r="HV52" s="853"/>
      <c r="HW52" s="853"/>
      <c r="HX52" s="853"/>
      <c r="HY52" s="853"/>
      <c r="HZ52" s="853"/>
      <c r="IA52" s="853"/>
      <c r="IB52" s="853"/>
      <c r="IC52" s="853"/>
      <c r="ID52" s="853"/>
      <c r="IE52" s="853"/>
      <c r="IF52" s="853"/>
      <c r="IG52" s="853"/>
      <c r="IH52" s="853"/>
      <c r="II52" s="853"/>
      <c r="IJ52" s="853"/>
      <c r="IK52" s="853"/>
      <c r="IL52" s="853"/>
      <c r="IM52" s="853"/>
    </row>
    <row r="53" spans="1:247" s="1017" customFormat="1" ht="39.950000000000003" customHeight="1" thickTop="1" thickBot="1">
      <c r="A53" s="853"/>
      <c r="B53" s="2122"/>
      <c r="C53" s="2123"/>
      <c r="D53" s="2123"/>
      <c r="E53" s="2123"/>
      <c r="F53" s="2123"/>
      <c r="G53" s="2123"/>
      <c r="H53" s="2123"/>
      <c r="I53" s="2123"/>
      <c r="J53" s="2123"/>
      <c r="K53" s="2123"/>
      <c r="L53" s="2123"/>
      <c r="M53" s="2123"/>
      <c r="N53" s="2123"/>
      <c r="O53" s="2123"/>
      <c r="P53" s="2123"/>
      <c r="Q53" s="2123"/>
      <c r="R53" s="2123"/>
      <c r="S53" s="2123"/>
      <c r="T53" s="2123"/>
      <c r="U53" s="2126"/>
      <c r="V53" s="2100"/>
      <c r="W53" s="2100"/>
      <c r="X53" s="2100"/>
      <c r="Y53" s="1018" t="s">
        <v>71</v>
      </c>
      <c r="Z53" s="1019" t="s">
        <v>72</v>
      </c>
      <c r="AA53" s="1020" t="s">
        <v>71</v>
      </c>
      <c r="AB53" s="1021" t="s">
        <v>72</v>
      </c>
      <c r="AC53" s="1022"/>
      <c r="AD53" s="1022"/>
      <c r="AE53"/>
      <c r="AF53"/>
      <c r="AG53"/>
      <c r="AH53"/>
      <c r="AI53" s="1016"/>
      <c r="AJ53" s="1016"/>
      <c r="AK53" s="1016"/>
      <c r="AL53" s="1016"/>
      <c r="AM53" s="1016"/>
      <c r="AN53" s="1016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998"/>
      <c r="BE53"/>
      <c r="BF53"/>
      <c r="BG53" s="853"/>
      <c r="BH53" s="854"/>
      <c r="BI53" s="853"/>
      <c r="BJ53" s="853"/>
      <c r="BK53" s="853"/>
      <c r="BL53" s="853"/>
      <c r="BM53" s="853"/>
      <c r="BN53" s="853"/>
      <c r="BO53" s="853"/>
      <c r="BP53" s="853"/>
      <c r="BQ53" s="853"/>
      <c r="BR53" s="853"/>
      <c r="BS53" s="853"/>
      <c r="BT53" s="853"/>
      <c r="BU53" s="853"/>
      <c r="BV53" s="853"/>
      <c r="BW53" s="853"/>
      <c r="BX53" s="853"/>
      <c r="BY53" s="853"/>
      <c r="BZ53" s="853"/>
      <c r="CA53" s="853"/>
      <c r="CB53" s="853"/>
      <c r="CC53" s="853"/>
      <c r="CD53" s="853"/>
      <c r="CE53" s="853"/>
      <c r="CF53" s="853"/>
      <c r="CG53" s="853"/>
      <c r="CH53" s="853"/>
      <c r="CI53" s="853"/>
      <c r="CJ53" s="853"/>
      <c r="CK53" s="853"/>
      <c r="CL53" s="853"/>
      <c r="CM53" s="853"/>
      <c r="CN53" s="853"/>
      <c r="CO53" s="853"/>
      <c r="CP53" s="853"/>
      <c r="CQ53" s="853"/>
      <c r="CR53" s="853"/>
      <c r="CS53" s="853"/>
      <c r="CT53" s="853"/>
      <c r="CU53" s="853"/>
      <c r="CV53" s="853"/>
      <c r="CW53" s="853"/>
      <c r="CX53" s="853"/>
      <c r="CY53" s="853"/>
      <c r="CZ53" s="853"/>
      <c r="DA53" s="853"/>
      <c r="DB53" s="853"/>
      <c r="DC53" s="853"/>
      <c r="DD53" s="853"/>
      <c r="DE53" s="853"/>
      <c r="DF53" s="853"/>
      <c r="DG53" s="853"/>
      <c r="DH53" s="853"/>
      <c r="DI53" s="853"/>
      <c r="DJ53" s="853"/>
      <c r="DK53" s="853"/>
      <c r="DL53" s="853"/>
      <c r="DM53" s="853"/>
      <c r="DN53" s="853"/>
      <c r="DO53" s="853"/>
      <c r="DP53" s="853"/>
      <c r="DQ53" s="853"/>
      <c r="DR53" s="853"/>
      <c r="DS53" s="853"/>
      <c r="DT53" s="853"/>
      <c r="DU53" s="853"/>
      <c r="DV53" s="853"/>
      <c r="DW53" s="853"/>
      <c r="DX53" s="853"/>
      <c r="DY53" s="853"/>
      <c r="DZ53" s="853"/>
      <c r="EA53" s="853"/>
      <c r="EB53" s="853"/>
      <c r="EC53" s="853"/>
      <c r="ED53" s="853"/>
      <c r="EE53" s="853"/>
      <c r="EF53" s="853"/>
      <c r="EG53" s="853"/>
      <c r="EH53" s="853"/>
      <c r="EI53" s="853"/>
      <c r="EJ53" s="853"/>
      <c r="EK53" s="853"/>
      <c r="EL53" s="853"/>
      <c r="EM53" s="853"/>
      <c r="EN53" s="853"/>
      <c r="EO53" s="853"/>
      <c r="EP53" s="853"/>
      <c r="EQ53" s="853"/>
      <c r="ER53" s="853"/>
      <c r="ES53" s="853"/>
      <c r="ET53" s="853"/>
      <c r="EU53" s="853"/>
      <c r="EV53" s="853"/>
      <c r="EW53" s="853"/>
      <c r="EX53" s="853"/>
      <c r="EY53" s="853"/>
      <c r="EZ53" s="853"/>
      <c r="FA53" s="853"/>
      <c r="FB53" s="853"/>
      <c r="FC53" s="853"/>
      <c r="FD53" s="853"/>
      <c r="FE53" s="853"/>
      <c r="FF53" s="853"/>
      <c r="FG53" s="853"/>
      <c r="FH53" s="853"/>
      <c r="FI53" s="853"/>
      <c r="FJ53" s="853"/>
      <c r="FK53" s="853"/>
      <c r="FL53" s="853"/>
      <c r="FM53" s="853"/>
      <c r="FN53" s="853"/>
      <c r="FO53" s="853"/>
      <c r="FP53" s="853"/>
      <c r="FQ53" s="853"/>
      <c r="FR53" s="853"/>
      <c r="FS53" s="853"/>
      <c r="FT53" s="853"/>
      <c r="FU53" s="853"/>
      <c r="FV53" s="853"/>
      <c r="FW53" s="853"/>
      <c r="FX53" s="853"/>
      <c r="FY53" s="853"/>
      <c r="FZ53" s="853"/>
      <c r="GA53" s="853"/>
      <c r="GB53" s="853"/>
      <c r="GC53" s="853"/>
      <c r="GD53" s="853"/>
      <c r="GE53" s="853"/>
      <c r="GF53" s="853"/>
      <c r="GG53" s="853"/>
      <c r="GH53" s="853"/>
      <c r="GI53" s="853"/>
      <c r="GJ53" s="853"/>
      <c r="GK53" s="853"/>
      <c r="GL53" s="853"/>
      <c r="GM53" s="853"/>
      <c r="GN53" s="853"/>
      <c r="GO53" s="853"/>
      <c r="GP53" s="853"/>
      <c r="GQ53" s="853"/>
      <c r="GR53" s="853"/>
      <c r="GS53" s="853"/>
      <c r="GT53" s="853"/>
      <c r="GU53" s="853"/>
      <c r="GV53" s="853"/>
      <c r="GW53" s="853"/>
      <c r="GX53" s="853"/>
      <c r="GY53" s="853"/>
      <c r="GZ53" s="853"/>
      <c r="HA53" s="853"/>
      <c r="HB53" s="853"/>
      <c r="HC53" s="853"/>
      <c r="HD53" s="853"/>
      <c r="HE53" s="853"/>
      <c r="HF53" s="853"/>
      <c r="HG53" s="853"/>
      <c r="HH53" s="853"/>
      <c r="HI53" s="853"/>
      <c r="HJ53" s="853"/>
      <c r="HK53" s="853"/>
      <c r="HL53" s="853"/>
      <c r="HM53" s="853"/>
      <c r="HN53" s="853"/>
      <c r="HO53" s="853"/>
      <c r="HP53" s="853"/>
      <c r="HQ53" s="853"/>
      <c r="HR53" s="853"/>
      <c r="HS53" s="853"/>
      <c r="HT53" s="853"/>
      <c r="HU53" s="853"/>
      <c r="HV53" s="853"/>
      <c r="HW53" s="853"/>
      <c r="HX53" s="853"/>
      <c r="HY53" s="853"/>
      <c r="HZ53" s="853"/>
      <c r="IA53" s="853"/>
      <c r="IB53" s="853"/>
      <c r="IC53" s="853"/>
      <c r="ID53" s="853"/>
      <c r="IE53" s="853"/>
      <c r="IF53" s="853"/>
      <c r="IG53" s="853"/>
      <c r="IH53" s="853"/>
      <c r="II53" s="853"/>
      <c r="IJ53" s="853"/>
      <c r="IK53" s="853"/>
      <c r="IL53" s="853"/>
      <c r="IM53" s="853"/>
    </row>
    <row r="54" spans="1:247" s="1017" customFormat="1" ht="90.75" customHeight="1">
      <c r="A54" s="853"/>
      <c r="B54" s="2134" t="s">
        <v>73</v>
      </c>
      <c r="C54" s="2135"/>
      <c r="D54" s="2135"/>
      <c r="E54" s="2135"/>
      <c r="F54" s="2135"/>
      <c r="G54" s="2135"/>
      <c r="H54" s="2135"/>
      <c r="I54" s="2135"/>
      <c r="J54" s="2135"/>
      <c r="K54" s="2135"/>
      <c r="L54" s="2135"/>
      <c r="M54" s="2135"/>
      <c r="N54" s="2135"/>
      <c r="O54" s="2135"/>
      <c r="P54" s="2135"/>
      <c r="Q54" s="2135"/>
      <c r="R54" s="2135"/>
      <c r="S54" s="2135"/>
      <c r="T54" s="2136"/>
      <c r="U54" s="1023" t="s">
        <v>234</v>
      </c>
      <c r="V54" s="2137" t="s">
        <v>101</v>
      </c>
      <c r="W54" s="2138"/>
      <c r="X54" s="2139"/>
      <c r="Y54" s="1024">
        <v>12</v>
      </c>
      <c r="Z54" s="1025"/>
      <c r="AA54" s="1026">
        <f>Y54*U54</f>
        <v>408</v>
      </c>
      <c r="AB54" s="1027"/>
      <c r="AC54" s="1022"/>
      <c r="AD54" s="1022"/>
      <c r="AE54"/>
      <c r="AF54"/>
      <c r="AG54"/>
      <c r="AH54"/>
      <c r="AI54" s="1016"/>
      <c r="AJ54" s="1016"/>
      <c r="AK54" s="1016"/>
      <c r="AL54" s="1016"/>
      <c r="AM54" s="1016"/>
      <c r="AN54" s="1016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892"/>
      <c r="BE54"/>
      <c r="BF54"/>
      <c r="BG54" s="853"/>
      <c r="BH54" s="854"/>
      <c r="BI54" s="853"/>
      <c r="BJ54" s="853"/>
      <c r="BK54" s="853"/>
      <c r="BL54" s="853"/>
      <c r="BM54" s="853"/>
      <c r="BN54" s="853"/>
      <c r="BO54" s="853"/>
      <c r="BP54" s="853"/>
      <c r="BQ54" s="853"/>
      <c r="BR54" s="853"/>
      <c r="BS54" s="853"/>
      <c r="BT54" s="853"/>
      <c r="BU54" s="853"/>
      <c r="BV54" s="853"/>
      <c r="BW54" s="853"/>
      <c r="BX54" s="853"/>
      <c r="BY54" s="853"/>
      <c r="BZ54" s="853"/>
      <c r="CA54" s="853"/>
      <c r="CB54" s="853"/>
      <c r="CC54" s="853"/>
      <c r="CD54" s="853"/>
      <c r="CE54" s="853"/>
      <c r="CF54" s="853"/>
      <c r="CG54" s="853"/>
      <c r="CH54" s="853"/>
      <c r="CI54" s="853"/>
      <c r="CJ54" s="853"/>
      <c r="CK54" s="853"/>
      <c r="CL54" s="853"/>
      <c r="CM54" s="853"/>
      <c r="CN54" s="853"/>
      <c r="CO54" s="853"/>
      <c r="CP54" s="853"/>
      <c r="CQ54" s="853"/>
      <c r="CR54" s="853"/>
      <c r="CS54" s="853"/>
      <c r="CT54" s="853"/>
      <c r="CU54" s="853"/>
      <c r="CV54" s="853"/>
      <c r="CW54" s="853"/>
      <c r="CX54" s="853"/>
      <c r="CY54" s="853"/>
      <c r="CZ54" s="853"/>
      <c r="DA54" s="853"/>
      <c r="DB54" s="853"/>
      <c r="DC54" s="853"/>
      <c r="DD54" s="853"/>
      <c r="DE54" s="853"/>
      <c r="DF54" s="853"/>
      <c r="DG54" s="853"/>
      <c r="DH54" s="853"/>
      <c r="DI54" s="853"/>
      <c r="DJ54" s="853"/>
      <c r="DK54" s="853"/>
      <c r="DL54" s="853"/>
      <c r="DM54" s="853"/>
      <c r="DN54" s="853"/>
      <c r="DO54" s="853"/>
      <c r="DP54" s="853"/>
      <c r="DQ54" s="853"/>
      <c r="DR54" s="853"/>
      <c r="DS54" s="853"/>
      <c r="DT54" s="853"/>
      <c r="DU54" s="853"/>
      <c r="DV54" s="853"/>
      <c r="DW54" s="853"/>
      <c r="DX54" s="853"/>
      <c r="DY54" s="853"/>
      <c r="DZ54" s="853"/>
      <c r="EA54" s="853"/>
      <c r="EB54" s="853"/>
      <c r="EC54" s="853"/>
      <c r="ED54" s="853"/>
      <c r="EE54" s="853"/>
      <c r="EF54" s="853"/>
      <c r="EG54" s="853"/>
      <c r="EH54" s="853"/>
      <c r="EI54" s="853"/>
      <c r="EJ54" s="853"/>
      <c r="EK54" s="853"/>
      <c r="EL54" s="853"/>
      <c r="EM54" s="853"/>
      <c r="EN54" s="853"/>
      <c r="EO54" s="853"/>
      <c r="EP54" s="853"/>
      <c r="EQ54" s="853"/>
      <c r="ER54" s="853"/>
      <c r="ES54" s="853"/>
      <c r="ET54" s="853"/>
      <c r="EU54" s="853"/>
      <c r="EV54" s="853"/>
      <c r="EW54" s="853"/>
      <c r="EX54" s="853"/>
      <c r="EY54" s="853"/>
      <c r="EZ54" s="853"/>
      <c r="FA54" s="853"/>
      <c r="FB54" s="853"/>
      <c r="FC54" s="853"/>
      <c r="FD54" s="853"/>
      <c r="FE54" s="853"/>
      <c r="FF54" s="853"/>
      <c r="FG54" s="853"/>
      <c r="FH54" s="853"/>
      <c r="FI54" s="853"/>
      <c r="FJ54" s="853"/>
      <c r="FK54" s="853"/>
      <c r="FL54" s="853"/>
      <c r="FM54" s="853"/>
      <c r="FN54" s="853"/>
      <c r="FO54" s="853"/>
      <c r="FP54" s="853"/>
      <c r="FQ54" s="853"/>
      <c r="FR54" s="853"/>
      <c r="FS54" s="853"/>
      <c r="FT54" s="853"/>
      <c r="FU54" s="853"/>
      <c r="FV54" s="853"/>
      <c r="FW54" s="853"/>
      <c r="FX54" s="853"/>
      <c r="FY54" s="853"/>
      <c r="FZ54" s="853"/>
      <c r="GA54" s="853"/>
      <c r="GB54" s="853"/>
      <c r="GC54" s="853"/>
      <c r="GD54" s="853"/>
      <c r="GE54" s="853"/>
      <c r="GF54" s="853"/>
      <c r="GG54" s="853"/>
      <c r="GH54" s="853"/>
      <c r="GI54" s="853"/>
      <c r="GJ54" s="853"/>
      <c r="GK54" s="853"/>
      <c r="GL54" s="853"/>
      <c r="GM54" s="853"/>
      <c r="GN54" s="853"/>
      <c r="GO54" s="853"/>
      <c r="GP54" s="853"/>
      <c r="GQ54" s="853"/>
      <c r="GR54" s="853"/>
      <c r="GS54" s="853"/>
      <c r="GT54" s="853"/>
      <c r="GU54" s="853"/>
      <c r="GV54" s="853"/>
      <c r="GW54" s="853"/>
      <c r="GX54" s="853"/>
      <c r="GY54" s="853"/>
      <c r="GZ54" s="853"/>
      <c r="HA54" s="853"/>
      <c r="HB54" s="853"/>
      <c r="HC54" s="853"/>
      <c r="HD54" s="853"/>
      <c r="HE54" s="853"/>
      <c r="HF54" s="853"/>
      <c r="HG54" s="853"/>
      <c r="HH54" s="853"/>
      <c r="HI54" s="853"/>
      <c r="HJ54" s="853"/>
      <c r="HK54" s="853"/>
      <c r="HL54" s="853"/>
      <c r="HM54" s="853"/>
      <c r="HN54" s="853"/>
      <c r="HO54" s="853"/>
      <c r="HP54" s="853"/>
      <c r="HQ54" s="853"/>
      <c r="HR54" s="853"/>
      <c r="HS54" s="853"/>
      <c r="HT54" s="853"/>
      <c r="HU54" s="853"/>
      <c r="HV54" s="853"/>
      <c r="HW54" s="853"/>
      <c r="HX54" s="853"/>
      <c r="HY54" s="853"/>
      <c r="HZ54" s="853"/>
      <c r="IA54" s="853"/>
      <c r="IB54" s="853"/>
      <c r="IC54" s="853"/>
      <c r="ID54" s="853"/>
      <c r="IE54" s="853"/>
      <c r="IF54" s="853"/>
      <c r="IG54" s="853"/>
      <c r="IH54" s="853"/>
      <c r="II54" s="853"/>
      <c r="IJ54" s="853"/>
      <c r="IK54" s="853"/>
      <c r="IL54" s="853"/>
      <c r="IM54" s="853"/>
    </row>
    <row r="55" spans="1:247" s="1017" customFormat="1" ht="84" customHeight="1">
      <c r="A55" s="853"/>
      <c r="B55" s="2104" t="s">
        <v>76</v>
      </c>
      <c r="C55" s="2105"/>
      <c r="D55" s="2105"/>
      <c r="E55" s="2105"/>
      <c r="F55" s="2105"/>
      <c r="G55" s="2105"/>
      <c r="H55" s="2105"/>
      <c r="I55" s="2105"/>
      <c r="J55" s="2105"/>
      <c r="K55" s="2105"/>
      <c r="L55" s="2105"/>
      <c r="M55" s="2105"/>
      <c r="N55" s="2105"/>
      <c r="O55" s="2105"/>
      <c r="P55" s="2105"/>
      <c r="Q55" s="2105"/>
      <c r="R55" s="2105"/>
      <c r="S55" s="2105"/>
      <c r="T55" s="2106"/>
      <c r="U55" s="1028"/>
      <c r="V55" s="2107"/>
      <c r="W55" s="2108"/>
      <c r="X55" s="2109"/>
      <c r="Y55" s="1029"/>
      <c r="Z55" s="1030"/>
      <c r="AA55" s="1031">
        <f>Y55*U55</f>
        <v>0</v>
      </c>
      <c r="AB55" s="1032"/>
      <c r="AC55" s="1033"/>
      <c r="AD55" s="1033"/>
      <c r="AE55"/>
      <c r="AF55"/>
      <c r="AG55"/>
      <c r="AH55"/>
      <c r="AI55" s="1016"/>
      <c r="AJ55" s="1016"/>
      <c r="AK55" s="1016"/>
      <c r="AL55" s="1016"/>
      <c r="AM55" s="1016"/>
      <c r="AN55" s="1016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892"/>
      <c r="BE55"/>
      <c r="BF55"/>
      <c r="BG55" s="853"/>
      <c r="BH55" s="854"/>
      <c r="BI55" s="853"/>
      <c r="BJ55" s="853"/>
      <c r="BK55" s="853"/>
      <c r="BL55" s="853"/>
      <c r="BM55" s="853"/>
      <c r="BN55" s="853"/>
      <c r="BO55" s="853"/>
      <c r="BP55" s="853"/>
      <c r="BQ55" s="853"/>
      <c r="BR55" s="853"/>
      <c r="BS55" s="853"/>
      <c r="BT55" s="853"/>
      <c r="BU55" s="853"/>
      <c r="BV55" s="853"/>
      <c r="BW55" s="853"/>
      <c r="BX55" s="853"/>
      <c r="BY55" s="853"/>
      <c r="BZ55" s="853"/>
      <c r="CA55" s="853"/>
      <c r="CB55" s="853"/>
      <c r="CC55" s="853"/>
      <c r="CD55" s="853"/>
      <c r="CE55" s="853"/>
      <c r="CF55" s="853"/>
      <c r="CG55" s="853"/>
      <c r="CH55" s="853"/>
      <c r="CI55" s="853"/>
      <c r="CJ55" s="853"/>
      <c r="CK55" s="853"/>
      <c r="CL55" s="853"/>
      <c r="CM55" s="853"/>
      <c r="CN55" s="853"/>
      <c r="CO55" s="853"/>
      <c r="CP55" s="853"/>
      <c r="CQ55" s="853"/>
      <c r="CR55" s="853"/>
      <c r="CS55" s="853"/>
      <c r="CT55" s="853"/>
      <c r="CU55" s="853"/>
      <c r="CV55" s="853"/>
      <c r="CW55" s="853"/>
      <c r="CX55" s="853"/>
      <c r="CY55" s="853"/>
      <c r="CZ55" s="853"/>
      <c r="DA55" s="853"/>
      <c r="DB55" s="853"/>
      <c r="DC55" s="853"/>
      <c r="DD55" s="853"/>
      <c r="DE55" s="853"/>
      <c r="DF55" s="853"/>
      <c r="DG55" s="853"/>
      <c r="DH55" s="853"/>
      <c r="DI55" s="853"/>
      <c r="DJ55" s="853"/>
      <c r="DK55" s="853"/>
      <c r="DL55" s="853"/>
      <c r="DM55" s="853"/>
      <c r="DN55" s="853"/>
      <c r="DO55" s="853"/>
      <c r="DP55" s="853"/>
      <c r="DQ55" s="853"/>
      <c r="DR55" s="853"/>
      <c r="DS55" s="853"/>
      <c r="DT55" s="853"/>
      <c r="DU55" s="853"/>
      <c r="DV55" s="853"/>
      <c r="DW55" s="853"/>
      <c r="DX55" s="853"/>
      <c r="DY55" s="853"/>
      <c r="DZ55" s="853"/>
      <c r="EA55" s="853"/>
      <c r="EB55" s="853"/>
      <c r="EC55" s="853"/>
      <c r="ED55" s="853"/>
      <c r="EE55" s="853"/>
      <c r="EF55" s="853"/>
      <c r="EG55" s="853"/>
      <c r="EH55" s="853"/>
      <c r="EI55" s="853"/>
      <c r="EJ55" s="853"/>
      <c r="EK55" s="853"/>
      <c r="EL55" s="853"/>
      <c r="EM55" s="853"/>
      <c r="EN55" s="853"/>
      <c r="EO55" s="853"/>
      <c r="EP55" s="853"/>
      <c r="EQ55" s="853"/>
      <c r="ER55" s="853"/>
      <c r="ES55" s="853"/>
      <c r="ET55" s="853"/>
      <c r="EU55" s="853"/>
      <c r="EV55" s="853"/>
      <c r="EW55" s="853"/>
      <c r="EX55" s="853"/>
      <c r="EY55" s="853"/>
      <c r="EZ55" s="853"/>
      <c r="FA55" s="853"/>
      <c r="FB55" s="853"/>
      <c r="FC55" s="853"/>
      <c r="FD55" s="853"/>
      <c r="FE55" s="853"/>
      <c r="FF55" s="853"/>
      <c r="FG55" s="853"/>
      <c r="FH55" s="853"/>
      <c r="FI55" s="853"/>
      <c r="FJ55" s="853"/>
      <c r="FK55" s="853"/>
      <c r="FL55" s="853"/>
      <c r="FM55" s="853"/>
      <c r="FN55" s="853"/>
      <c r="FO55" s="853"/>
      <c r="FP55" s="853"/>
      <c r="FQ55" s="853"/>
      <c r="FR55" s="853"/>
      <c r="FS55" s="853"/>
      <c r="FT55" s="853"/>
      <c r="FU55" s="853"/>
      <c r="FV55" s="853"/>
      <c r="FW55" s="853"/>
      <c r="FX55" s="853"/>
      <c r="FY55" s="853"/>
      <c r="FZ55" s="853"/>
      <c r="GA55" s="853"/>
      <c r="GB55" s="853"/>
      <c r="GC55" s="853"/>
      <c r="GD55" s="853"/>
      <c r="GE55" s="853"/>
      <c r="GF55" s="853"/>
      <c r="GG55" s="853"/>
      <c r="GH55" s="853"/>
      <c r="GI55" s="853"/>
      <c r="GJ55" s="853"/>
      <c r="GK55" s="853"/>
      <c r="GL55" s="853"/>
      <c r="GM55" s="853"/>
      <c r="GN55" s="853"/>
      <c r="GO55" s="853"/>
      <c r="GP55" s="853"/>
      <c r="GQ55" s="853"/>
      <c r="GR55" s="853"/>
      <c r="GS55" s="853"/>
      <c r="GT55" s="853"/>
      <c r="GU55" s="853"/>
      <c r="GV55" s="853"/>
      <c r="GW55" s="853"/>
      <c r="GX55" s="853"/>
      <c r="GY55" s="853"/>
      <c r="GZ55" s="853"/>
      <c r="HA55" s="853"/>
      <c r="HB55" s="853"/>
      <c r="HC55" s="853"/>
      <c r="HD55" s="853"/>
      <c r="HE55" s="853"/>
      <c r="HF55" s="853"/>
      <c r="HG55" s="853"/>
      <c r="HH55" s="853"/>
      <c r="HI55" s="853"/>
      <c r="HJ55" s="853"/>
      <c r="HK55" s="853"/>
      <c r="HL55" s="853"/>
      <c r="HM55" s="853"/>
      <c r="HN55" s="853"/>
      <c r="HO55" s="853"/>
      <c r="HP55" s="853"/>
      <c r="HQ55" s="853"/>
      <c r="HR55" s="853"/>
      <c r="HS55" s="853"/>
      <c r="HT55" s="853"/>
      <c r="HU55" s="853"/>
      <c r="HV55" s="853"/>
      <c r="HW55" s="853"/>
      <c r="HX55" s="853"/>
      <c r="HY55" s="853"/>
      <c r="HZ55" s="853"/>
      <c r="IA55" s="853"/>
      <c r="IB55" s="853"/>
      <c r="IC55" s="853"/>
      <c r="ID55" s="853"/>
      <c r="IE55" s="853"/>
      <c r="IF55" s="853"/>
      <c r="IG55" s="853"/>
      <c r="IH55" s="853"/>
      <c r="II55" s="853"/>
      <c r="IJ55" s="853"/>
      <c r="IK55" s="853"/>
      <c r="IL55" s="853"/>
      <c r="IM55" s="853"/>
    </row>
    <row r="56" spans="1:247" s="1017" customFormat="1" ht="79.5" customHeight="1">
      <c r="A56" s="853"/>
      <c r="B56" s="2104" t="s">
        <v>77</v>
      </c>
      <c r="C56" s="2105"/>
      <c r="D56" s="2105"/>
      <c r="E56" s="2105"/>
      <c r="F56" s="2105"/>
      <c r="G56" s="2105"/>
      <c r="H56" s="2105"/>
      <c r="I56" s="2105"/>
      <c r="J56" s="2105"/>
      <c r="K56" s="2105"/>
      <c r="L56" s="2105"/>
      <c r="M56" s="2105"/>
      <c r="N56" s="2105"/>
      <c r="O56" s="2105"/>
      <c r="P56" s="2105"/>
      <c r="Q56" s="2105"/>
      <c r="R56" s="2105"/>
      <c r="S56" s="2105"/>
      <c r="T56" s="2106"/>
      <c r="U56" s="1028" t="s">
        <v>78</v>
      </c>
      <c r="V56" s="2107" t="s">
        <v>235</v>
      </c>
      <c r="W56" s="2110"/>
      <c r="X56" s="2111"/>
      <c r="Y56" s="1029">
        <v>12</v>
      </c>
      <c r="Z56" s="1030"/>
      <c r="AA56" s="1031">
        <f>Y56*U56</f>
        <v>48</v>
      </c>
      <c r="AB56" s="1032"/>
      <c r="AC56" s="1003"/>
      <c r="AD56" s="1003"/>
      <c r="AE56"/>
      <c r="AF56"/>
      <c r="AG56"/>
      <c r="AH56"/>
      <c r="AI56" s="1016"/>
      <c r="AJ56" s="1016"/>
      <c r="AK56" s="1016"/>
      <c r="AL56" s="1016"/>
      <c r="AM56" s="1016"/>
      <c r="AN56" s="101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 s="892"/>
      <c r="BE56"/>
      <c r="BF56"/>
      <c r="BG56" s="853"/>
      <c r="BH56" s="854"/>
      <c r="BI56" s="853"/>
      <c r="BJ56" s="853"/>
      <c r="BK56" s="853"/>
      <c r="BL56" s="853"/>
      <c r="BM56" s="853"/>
      <c r="BN56" s="853"/>
      <c r="BO56" s="853"/>
      <c r="BP56" s="853"/>
      <c r="BQ56" s="853"/>
      <c r="BR56" s="853"/>
      <c r="BS56" s="853"/>
      <c r="BT56" s="853"/>
      <c r="BU56" s="853"/>
      <c r="BV56" s="853"/>
      <c r="BW56" s="853"/>
      <c r="BX56" s="853"/>
      <c r="BY56" s="853"/>
      <c r="BZ56" s="853"/>
      <c r="CA56" s="853"/>
      <c r="CB56" s="853"/>
      <c r="CC56" s="853"/>
      <c r="CD56" s="853"/>
      <c r="CE56" s="853"/>
      <c r="CF56" s="853"/>
      <c r="CG56" s="853"/>
      <c r="CH56" s="853"/>
      <c r="CI56" s="853"/>
      <c r="CJ56" s="853"/>
      <c r="CK56" s="853"/>
      <c r="CL56" s="853"/>
      <c r="CM56" s="853"/>
      <c r="CN56" s="853"/>
      <c r="CO56" s="853"/>
      <c r="CP56" s="853"/>
      <c r="CQ56" s="853"/>
      <c r="CR56" s="853"/>
      <c r="CS56" s="853"/>
      <c r="CT56" s="853"/>
      <c r="CU56" s="853"/>
      <c r="CV56" s="853"/>
      <c r="CW56" s="853"/>
      <c r="CX56" s="853"/>
      <c r="CY56" s="853"/>
      <c r="CZ56" s="853"/>
      <c r="DA56" s="853"/>
      <c r="DB56" s="853"/>
      <c r="DC56" s="853"/>
      <c r="DD56" s="853"/>
      <c r="DE56" s="853"/>
      <c r="DF56" s="853"/>
      <c r="DG56" s="853"/>
      <c r="DH56" s="853"/>
      <c r="DI56" s="853"/>
      <c r="DJ56" s="853"/>
      <c r="DK56" s="853"/>
      <c r="DL56" s="853"/>
      <c r="DM56" s="853"/>
      <c r="DN56" s="853"/>
      <c r="DO56" s="853"/>
      <c r="DP56" s="853"/>
      <c r="DQ56" s="853"/>
      <c r="DR56" s="853"/>
      <c r="DS56" s="853"/>
      <c r="DT56" s="853"/>
      <c r="DU56" s="853"/>
      <c r="DV56" s="853"/>
      <c r="DW56" s="853"/>
      <c r="DX56" s="853"/>
      <c r="DY56" s="853"/>
      <c r="DZ56" s="853"/>
      <c r="EA56" s="853"/>
      <c r="EB56" s="853"/>
      <c r="EC56" s="853"/>
      <c r="ED56" s="853"/>
      <c r="EE56" s="853"/>
      <c r="EF56" s="853"/>
      <c r="EG56" s="853"/>
      <c r="EH56" s="853"/>
      <c r="EI56" s="853"/>
      <c r="EJ56" s="853"/>
      <c r="EK56" s="853"/>
      <c r="EL56" s="853"/>
      <c r="EM56" s="853"/>
      <c r="EN56" s="853"/>
      <c r="EO56" s="853"/>
      <c r="EP56" s="853"/>
      <c r="EQ56" s="853"/>
      <c r="ER56" s="853"/>
      <c r="ES56" s="853"/>
      <c r="ET56" s="853"/>
      <c r="EU56" s="853"/>
      <c r="EV56" s="853"/>
      <c r="EW56" s="853"/>
      <c r="EX56" s="853"/>
      <c r="EY56" s="853"/>
      <c r="EZ56" s="853"/>
      <c r="FA56" s="853"/>
      <c r="FB56" s="853"/>
      <c r="FC56" s="853"/>
      <c r="FD56" s="853"/>
      <c r="FE56" s="853"/>
      <c r="FF56" s="853"/>
      <c r="FG56" s="853"/>
      <c r="FH56" s="853"/>
      <c r="FI56" s="853"/>
      <c r="FJ56" s="853"/>
      <c r="FK56" s="853"/>
      <c r="FL56" s="853"/>
      <c r="FM56" s="853"/>
      <c r="FN56" s="853"/>
      <c r="FO56" s="853"/>
      <c r="FP56" s="853"/>
      <c r="FQ56" s="853"/>
      <c r="FR56" s="853"/>
      <c r="FS56" s="853"/>
      <c r="FT56" s="853"/>
      <c r="FU56" s="853"/>
      <c r="FV56" s="853"/>
      <c r="FW56" s="853"/>
      <c r="FX56" s="853"/>
      <c r="FY56" s="853"/>
      <c r="FZ56" s="853"/>
      <c r="GA56" s="853"/>
      <c r="GB56" s="853"/>
      <c r="GC56" s="853"/>
      <c r="GD56" s="853"/>
      <c r="GE56" s="853"/>
      <c r="GF56" s="853"/>
      <c r="GG56" s="853"/>
      <c r="GH56" s="853"/>
      <c r="GI56" s="853"/>
      <c r="GJ56" s="853"/>
      <c r="GK56" s="853"/>
      <c r="GL56" s="853"/>
      <c r="GM56" s="853"/>
      <c r="GN56" s="853"/>
      <c r="GO56" s="853"/>
      <c r="GP56" s="853"/>
      <c r="GQ56" s="853"/>
      <c r="GR56" s="853"/>
      <c r="GS56" s="853"/>
      <c r="GT56" s="853"/>
      <c r="GU56" s="853"/>
      <c r="GV56" s="853"/>
      <c r="GW56" s="853"/>
      <c r="GX56" s="853"/>
      <c r="GY56" s="853"/>
      <c r="GZ56" s="853"/>
      <c r="HA56" s="853"/>
      <c r="HB56" s="853"/>
      <c r="HC56" s="853"/>
      <c r="HD56" s="853"/>
      <c r="HE56" s="853"/>
      <c r="HF56" s="853"/>
      <c r="HG56" s="853"/>
      <c r="HH56" s="853"/>
      <c r="HI56" s="853"/>
      <c r="HJ56" s="853"/>
      <c r="HK56" s="853"/>
      <c r="HL56" s="853"/>
      <c r="HM56" s="853"/>
      <c r="HN56" s="853"/>
      <c r="HO56" s="853"/>
      <c r="HP56" s="853"/>
      <c r="HQ56" s="853"/>
      <c r="HR56" s="853"/>
      <c r="HS56" s="853"/>
      <c r="HT56" s="853"/>
      <c r="HU56" s="853"/>
      <c r="HV56" s="853"/>
      <c r="HW56" s="853"/>
      <c r="HX56" s="853"/>
      <c r="HY56" s="853"/>
      <c r="HZ56" s="853"/>
      <c r="IA56" s="853"/>
      <c r="IB56" s="853"/>
      <c r="IC56" s="853"/>
      <c r="ID56" s="853"/>
      <c r="IE56" s="853"/>
      <c r="IF56" s="853"/>
      <c r="IG56" s="853"/>
      <c r="IH56" s="853"/>
      <c r="II56" s="853"/>
      <c r="IJ56" s="853"/>
      <c r="IK56" s="853"/>
      <c r="IL56" s="853"/>
      <c r="IM56" s="853"/>
    </row>
    <row r="57" spans="1:247" s="1039" customFormat="1" ht="86.25" customHeight="1" thickBot="1">
      <c r="A57" s="853"/>
      <c r="B57" s="2112" t="s">
        <v>236</v>
      </c>
      <c r="C57" s="2113"/>
      <c r="D57" s="2113"/>
      <c r="E57" s="2113"/>
      <c r="F57" s="2113"/>
      <c r="G57" s="2113"/>
      <c r="H57" s="2113"/>
      <c r="I57" s="2113"/>
      <c r="J57" s="2113"/>
      <c r="K57" s="2113"/>
      <c r="L57" s="2113"/>
      <c r="M57" s="2113"/>
      <c r="N57" s="2113"/>
      <c r="O57" s="2113"/>
      <c r="P57" s="2113"/>
      <c r="Q57" s="2113"/>
      <c r="R57" s="2113"/>
      <c r="S57" s="2113"/>
      <c r="T57" s="2114"/>
      <c r="U57" s="1034" t="s">
        <v>237</v>
      </c>
      <c r="V57" s="2115" t="s">
        <v>101</v>
      </c>
      <c r="W57" s="2116"/>
      <c r="X57" s="2117"/>
      <c r="Y57" s="1035">
        <v>12</v>
      </c>
      <c r="Z57" s="1036"/>
      <c r="AA57" s="1037">
        <v>24</v>
      </c>
      <c r="AB57" s="1038"/>
      <c r="AC57" s="1033"/>
      <c r="AD57" s="1033"/>
      <c r="AE57"/>
      <c r="AF57"/>
      <c r="AG57"/>
      <c r="AH57"/>
      <c r="AI57" s="1016"/>
      <c r="AJ57" s="1016"/>
      <c r="AK57" s="1016"/>
      <c r="AL57" s="1016"/>
      <c r="AM57" s="1016"/>
      <c r="AN57" s="1016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892"/>
      <c r="BE57"/>
      <c r="BF57"/>
      <c r="BG57" s="853"/>
      <c r="BH57" s="854"/>
      <c r="BI57" s="853"/>
      <c r="BJ57" s="853"/>
      <c r="BK57" s="853"/>
      <c r="BL57" s="853"/>
      <c r="BM57" s="853"/>
      <c r="BN57" s="853"/>
      <c r="BO57" s="853"/>
      <c r="BP57" s="853"/>
      <c r="BQ57" s="853"/>
      <c r="BR57" s="853"/>
      <c r="BS57" s="853"/>
      <c r="BT57" s="853"/>
      <c r="BU57" s="853"/>
      <c r="BV57" s="853"/>
      <c r="BW57" s="853"/>
      <c r="BX57" s="853"/>
      <c r="BY57" s="853"/>
      <c r="BZ57" s="853"/>
      <c r="CA57" s="853"/>
      <c r="CB57" s="853"/>
      <c r="CC57" s="853"/>
      <c r="CD57" s="853"/>
      <c r="CE57" s="853"/>
      <c r="CF57" s="853"/>
      <c r="CG57" s="853"/>
      <c r="CH57" s="853"/>
      <c r="CI57" s="853"/>
      <c r="CJ57" s="853"/>
      <c r="CK57" s="853"/>
      <c r="CL57" s="853"/>
      <c r="CM57" s="853"/>
      <c r="CN57" s="853"/>
      <c r="CO57" s="853"/>
      <c r="CP57" s="853"/>
      <c r="CQ57" s="853"/>
      <c r="CR57" s="853"/>
      <c r="CS57" s="853"/>
      <c r="CT57" s="853"/>
      <c r="CU57" s="853"/>
      <c r="CV57" s="853"/>
      <c r="CW57" s="853"/>
      <c r="CX57" s="853"/>
      <c r="CY57" s="853"/>
      <c r="CZ57" s="853"/>
      <c r="DA57" s="853"/>
      <c r="DB57" s="853"/>
      <c r="DC57" s="853"/>
      <c r="DD57" s="853"/>
      <c r="DE57" s="853"/>
      <c r="DF57" s="853"/>
      <c r="DG57" s="853"/>
      <c r="DH57" s="853"/>
      <c r="DI57" s="853"/>
      <c r="DJ57" s="853"/>
      <c r="DK57" s="853"/>
      <c r="DL57" s="853"/>
      <c r="DM57" s="853"/>
      <c r="DN57" s="853"/>
      <c r="DO57" s="853"/>
      <c r="DP57" s="853"/>
      <c r="DQ57" s="853"/>
      <c r="DR57" s="853"/>
      <c r="DS57" s="853"/>
      <c r="DT57" s="853"/>
      <c r="DU57" s="853"/>
      <c r="DV57" s="853"/>
      <c r="DW57" s="853"/>
      <c r="DX57" s="853"/>
      <c r="DY57" s="853"/>
      <c r="DZ57" s="853"/>
      <c r="EA57" s="853"/>
      <c r="EB57" s="853"/>
      <c r="EC57" s="853"/>
      <c r="ED57" s="853"/>
      <c r="EE57" s="853"/>
      <c r="EF57" s="853"/>
      <c r="EG57" s="853"/>
      <c r="EH57" s="853"/>
      <c r="EI57" s="853"/>
      <c r="EJ57" s="853"/>
      <c r="EK57" s="853"/>
      <c r="EL57" s="853"/>
      <c r="EM57" s="853"/>
      <c r="EN57" s="853"/>
      <c r="EO57" s="853"/>
      <c r="EP57" s="853"/>
      <c r="EQ57" s="853"/>
      <c r="ER57" s="853"/>
      <c r="ES57" s="853"/>
      <c r="ET57" s="853"/>
      <c r="EU57" s="853"/>
      <c r="EV57" s="853"/>
      <c r="EW57" s="853"/>
      <c r="EX57" s="853"/>
      <c r="EY57" s="853"/>
      <c r="EZ57" s="853"/>
      <c r="FA57" s="853"/>
      <c r="FB57" s="853"/>
      <c r="FC57" s="853"/>
      <c r="FD57" s="853"/>
      <c r="FE57" s="853"/>
      <c r="FF57" s="853"/>
      <c r="FG57" s="853"/>
      <c r="FH57" s="853"/>
      <c r="FI57" s="853"/>
      <c r="FJ57" s="853"/>
      <c r="FK57" s="853"/>
      <c r="FL57" s="853"/>
      <c r="FM57" s="853"/>
      <c r="FN57" s="853"/>
      <c r="FO57" s="853"/>
      <c r="FP57" s="853"/>
      <c r="FQ57" s="853"/>
      <c r="FR57" s="853"/>
      <c r="FS57" s="853"/>
      <c r="FT57" s="853"/>
      <c r="FU57" s="853"/>
      <c r="FV57" s="853"/>
      <c r="FW57" s="853"/>
      <c r="FX57" s="853"/>
      <c r="FY57" s="853"/>
      <c r="FZ57" s="853"/>
      <c r="GA57" s="853"/>
      <c r="GB57" s="853"/>
      <c r="GC57" s="853"/>
      <c r="GD57" s="853"/>
      <c r="GE57" s="853"/>
      <c r="GF57" s="853"/>
      <c r="GG57" s="853"/>
      <c r="GH57" s="853"/>
      <c r="GI57" s="853"/>
      <c r="GJ57" s="853"/>
      <c r="GK57" s="853"/>
      <c r="GL57" s="853"/>
      <c r="GM57" s="853"/>
      <c r="GN57" s="853"/>
      <c r="GO57" s="853"/>
      <c r="GP57" s="853"/>
      <c r="GQ57" s="853"/>
      <c r="GR57" s="853"/>
      <c r="GS57" s="853"/>
      <c r="GT57" s="853"/>
      <c r="GU57" s="853"/>
      <c r="GV57" s="853"/>
      <c r="GW57" s="853"/>
      <c r="GX57" s="853"/>
      <c r="GY57" s="853"/>
      <c r="GZ57" s="853"/>
      <c r="HA57" s="853"/>
      <c r="HB57" s="853"/>
      <c r="HC57" s="853"/>
      <c r="HD57" s="853"/>
      <c r="HE57" s="853"/>
      <c r="HF57" s="853"/>
      <c r="HG57" s="853"/>
      <c r="HH57" s="853"/>
      <c r="HI57" s="853"/>
      <c r="HJ57" s="853"/>
      <c r="HK57" s="853"/>
      <c r="HL57" s="853"/>
      <c r="HM57" s="853"/>
      <c r="HN57" s="853"/>
      <c r="HO57" s="853"/>
      <c r="HP57" s="853"/>
      <c r="HQ57" s="853"/>
      <c r="HR57" s="853"/>
      <c r="HS57" s="853"/>
      <c r="HT57" s="853"/>
      <c r="HU57" s="853"/>
      <c r="HV57" s="853"/>
      <c r="HW57" s="853"/>
      <c r="HX57" s="853"/>
      <c r="HY57" s="853"/>
      <c r="HZ57" s="853"/>
      <c r="IA57" s="853"/>
      <c r="IB57" s="853"/>
      <c r="IC57" s="853"/>
      <c r="ID57" s="853"/>
      <c r="IE57" s="853"/>
      <c r="IF57" s="853"/>
      <c r="IG57" s="853"/>
      <c r="IH57" s="853"/>
      <c r="II57" s="853"/>
      <c r="IJ57" s="853"/>
      <c r="IK57" s="853"/>
      <c r="IL57" s="853"/>
      <c r="IM57" s="853"/>
    </row>
    <row r="58" spans="1:247" s="1017" customFormat="1" ht="54.75" customHeight="1" thickBot="1">
      <c r="A58" s="853"/>
      <c r="B58" s="1040"/>
      <c r="C58" s="1040"/>
      <c r="D58" s="1040"/>
      <c r="E58" s="1040"/>
      <c r="F58" s="1040"/>
      <c r="G58" s="1040"/>
      <c r="H58" s="1040"/>
      <c r="I58" s="1040"/>
      <c r="J58" s="1040"/>
      <c r="K58" s="1040"/>
      <c r="L58" s="1041"/>
      <c r="M58" s="1041"/>
      <c r="N58" s="1041"/>
      <c r="O58" s="1041"/>
      <c r="P58" s="1041"/>
      <c r="Q58" s="1041"/>
      <c r="R58" s="1041"/>
      <c r="S58" s="1041"/>
      <c r="T58" s="1042" t="s">
        <v>85</v>
      </c>
      <c r="U58" s="1043" t="s">
        <v>86</v>
      </c>
      <c r="V58" s="1044"/>
      <c r="W58" s="1044"/>
      <c r="X58" s="2100" t="s">
        <v>85</v>
      </c>
      <c r="Y58" s="2101"/>
      <c r="Z58" s="2101"/>
      <c r="AA58" s="1045">
        <f>SUM(AA54:AA57)</f>
        <v>480</v>
      </c>
      <c r="AB58" s="1046">
        <v>0</v>
      </c>
      <c r="AC58" s="1047"/>
      <c r="AD58" s="1003"/>
      <c r="AE58"/>
      <c r="AF58"/>
      <c r="AG58"/>
      <c r="AH58"/>
      <c r="AI58" s="1016"/>
      <c r="AJ58" s="1016"/>
      <c r="AK58" s="1016"/>
      <c r="AL58" s="1016"/>
      <c r="AM58" s="1016"/>
      <c r="AN58" s="1016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998"/>
      <c r="BE58"/>
      <c r="BF58"/>
      <c r="BG58" s="853"/>
      <c r="BH58" s="854"/>
      <c r="BI58" s="853"/>
      <c r="BJ58" s="853"/>
      <c r="BK58" s="853"/>
      <c r="BL58" s="853"/>
      <c r="BM58" s="853"/>
      <c r="BN58" s="853"/>
      <c r="BO58" s="853"/>
      <c r="BP58" s="853"/>
      <c r="BQ58" s="853"/>
      <c r="BR58" s="853"/>
      <c r="BS58" s="853"/>
      <c r="BT58" s="853"/>
      <c r="BU58" s="853"/>
      <c r="BV58" s="853"/>
      <c r="BW58" s="853"/>
      <c r="BX58" s="853"/>
      <c r="BY58" s="853"/>
      <c r="BZ58" s="853"/>
      <c r="CA58" s="853"/>
      <c r="CB58" s="853"/>
      <c r="CC58" s="853"/>
      <c r="CD58" s="853"/>
      <c r="CE58" s="853"/>
      <c r="CF58" s="853"/>
      <c r="CG58" s="853"/>
      <c r="CH58" s="853"/>
      <c r="CI58" s="853"/>
      <c r="CJ58" s="853"/>
      <c r="CK58" s="853"/>
      <c r="CL58" s="853"/>
      <c r="CM58" s="853"/>
      <c r="CN58" s="853"/>
      <c r="CO58" s="853"/>
      <c r="CP58" s="853"/>
      <c r="CQ58" s="853"/>
      <c r="CR58" s="853"/>
      <c r="CS58" s="853"/>
      <c r="CT58" s="853"/>
      <c r="CU58" s="853"/>
      <c r="CV58" s="853"/>
      <c r="CW58" s="853"/>
      <c r="CX58" s="853"/>
      <c r="CY58" s="853"/>
      <c r="CZ58" s="853"/>
      <c r="DA58" s="853"/>
      <c r="DB58" s="853"/>
      <c r="DC58" s="853"/>
      <c r="DD58" s="853"/>
      <c r="DE58" s="853"/>
      <c r="DF58" s="853"/>
      <c r="DG58" s="853"/>
      <c r="DH58" s="853"/>
      <c r="DI58" s="853"/>
      <c r="DJ58" s="853"/>
      <c r="DK58" s="853"/>
      <c r="DL58" s="853"/>
      <c r="DM58" s="853"/>
      <c r="DN58" s="853"/>
      <c r="DO58" s="853"/>
      <c r="DP58" s="853"/>
      <c r="DQ58" s="853"/>
      <c r="DR58" s="853"/>
      <c r="DS58" s="853"/>
      <c r="DT58" s="853"/>
      <c r="DU58" s="853"/>
      <c r="DV58" s="853"/>
      <c r="DW58" s="853"/>
      <c r="DX58" s="853"/>
      <c r="DY58" s="853"/>
      <c r="DZ58" s="853"/>
      <c r="EA58" s="853"/>
      <c r="EB58" s="853"/>
      <c r="EC58" s="853"/>
      <c r="ED58" s="853"/>
      <c r="EE58" s="853"/>
      <c r="EF58" s="853"/>
      <c r="EG58" s="853"/>
      <c r="EH58" s="853"/>
      <c r="EI58" s="853"/>
      <c r="EJ58" s="853"/>
      <c r="EK58" s="853"/>
      <c r="EL58" s="853"/>
      <c r="EM58" s="853"/>
      <c r="EN58" s="853"/>
      <c r="EO58" s="853"/>
      <c r="EP58" s="853"/>
      <c r="EQ58" s="853"/>
      <c r="ER58" s="853"/>
      <c r="ES58" s="853"/>
      <c r="ET58" s="853"/>
      <c r="EU58" s="853"/>
      <c r="EV58" s="853"/>
      <c r="EW58" s="853"/>
      <c r="EX58" s="853"/>
      <c r="EY58" s="853"/>
      <c r="EZ58" s="853"/>
      <c r="FA58" s="853"/>
      <c r="FB58" s="853"/>
      <c r="FC58" s="853"/>
      <c r="FD58" s="853"/>
      <c r="FE58" s="853"/>
      <c r="FF58" s="853"/>
      <c r="FG58" s="853"/>
      <c r="FH58" s="853"/>
      <c r="FI58" s="853"/>
      <c r="FJ58" s="853"/>
      <c r="FK58" s="853"/>
      <c r="FL58" s="853"/>
      <c r="FM58" s="853"/>
      <c r="FN58" s="853"/>
      <c r="FO58" s="853"/>
      <c r="FP58" s="853"/>
      <c r="FQ58" s="853"/>
      <c r="FR58" s="853"/>
      <c r="FS58" s="853"/>
      <c r="FT58" s="853"/>
      <c r="FU58" s="853"/>
      <c r="FV58" s="853"/>
      <c r="FW58" s="853"/>
      <c r="FX58" s="853"/>
      <c r="FY58" s="853"/>
      <c r="FZ58" s="853"/>
      <c r="GA58" s="853"/>
      <c r="GB58" s="853"/>
      <c r="GC58" s="853"/>
      <c r="GD58" s="853"/>
      <c r="GE58" s="853"/>
      <c r="GF58" s="853"/>
      <c r="GG58" s="853"/>
      <c r="GH58" s="853"/>
      <c r="GI58" s="853"/>
      <c r="GJ58" s="853"/>
      <c r="GK58" s="853"/>
      <c r="GL58" s="853"/>
      <c r="GM58" s="853"/>
      <c r="GN58" s="853"/>
      <c r="GO58" s="853"/>
      <c r="GP58" s="853"/>
      <c r="GQ58" s="853"/>
      <c r="GR58" s="853"/>
      <c r="GS58" s="853"/>
      <c r="GT58" s="853"/>
      <c r="GU58" s="853"/>
      <c r="GV58" s="853"/>
      <c r="GW58" s="853"/>
      <c r="GX58" s="853"/>
      <c r="GY58" s="853"/>
      <c r="GZ58" s="853"/>
      <c r="HA58" s="853"/>
      <c r="HB58" s="853"/>
      <c r="HC58" s="853"/>
      <c r="HD58" s="853"/>
      <c r="HE58" s="853"/>
      <c r="HF58" s="853"/>
      <c r="HG58" s="853"/>
      <c r="HH58" s="853"/>
      <c r="HI58" s="853"/>
      <c r="HJ58" s="853"/>
      <c r="HK58" s="853"/>
      <c r="HL58" s="853"/>
      <c r="HM58" s="853"/>
      <c r="HN58" s="853"/>
      <c r="HO58" s="853"/>
      <c r="HP58" s="853"/>
      <c r="HQ58" s="853"/>
      <c r="HR58" s="853"/>
      <c r="HS58" s="853"/>
      <c r="HT58" s="853"/>
      <c r="HU58" s="853"/>
      <c r="HV58" s="853"/>
      <c r="HW58" s="853"/>
      <c r="HX58" s="853"/>
      <c r="HY58" s="853"/>
      <c r="HZ58" s="853"/>
      <c r="IA58" s="853"/>
      <c r="IB58" s="853"/>
      <c r="IC58" s="853"/>
      <c r="ID58" s="853"/>
      <c r="IE58" s="853"/>
      <c r="IF58" s="853"/>
      <c r="IG58" s="853"/>
      <c r="IH58" s="853"/>
      <c r="II58" s="853"/>
      <c r="IJ58" s="853"/>
      <c r="IK58" s="853"/>
      <c r="IL58" s="853"/>
      <c r="IM58" s="853"/>
    </row>
    <row r="59" spans="1:247" s="1057" customFormat="1" ht="24.95" customHeight="1">
      <c r="A59" s="853"/>
      <c r="B59" s="1048"/>
      <c r="C59" s="1048"/>
      <c r="D59" s="1048"/>
      <c r="E59" s="1048"/>
      <c r="F59" s="1048"/>
      <c r="G59" s="1048"/>
      <c r="H59" s="1048"/>
      <c r="I59" s="1048"/>
      <c r="J59" s="1048"/>
      <c r="K59" s="1048"/>
      <c r="L59" s="1049"/>
      <c r="M59" s="1050"/>
      <c r="N59" s="1050"/>
      <c r="O59" s="1050"/>
      <c r="P59" s="1050"/>
      <c r="Q59" s="1050"/>
      <c r="R59" s="1050"/>
      <c r="S59" s="1051"/>
      <c r="T59" s="853"/>
      <c r="U59" s="1052"/>
      <c r="V59" s="1010"/>
      <c r="W59" s="1053"/>
      <c r="X59" s="1053"/>
      <c r="Y59" s="1054"/>
      <c r="Z59" s="1054"/>
      <c r="AA59" s="1054"/>
      <c r="AB59" s="1055"/>
      <c r="AC59" s="1055"/>
      <c r="AD59" s="1055"/>
      <c r="AE59"/>
      <c r="AF59"/>
      <c r="AG59"/>
      <c r="AH59"/>
      <c r="AI59" s="1016"/>
      <c r="AJ59" s="1016"/>
      <c r="AK59" s="1016"/>
      <c r="AL59" s="1016"/>
      <c r="AM59" s="1016"/>
      <c r="AN59" s="1016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056"/>
      <c r="BE59"/>
      <c r="BF59"/>
      <c r="BG59" s="853"/>
      <c r="BH59" s="854"/>
      <c r="BI59" s="853"/>
      <c r="BJ59" s="853"/>
      <c r="BK59" s="853"/>
      <c r="BL59" s="853"/>
      <c r="BM59" s="853"/>
      <c r="BN59" s="853"/>
      <c r="BO59" s="853"/>
      <c r="BP59" s="853"/>
      <c r="BQ59" s="853"/>
      <c r="BR59" s="853"/>
      <c r="BS59" s="853"/>
      <c r="BT59" s="853"/>
      <c r="BU59" s="853"/>
      <c r="BV59" s="853"/>
      <c r="BW59" s="853"/>
      <c r="BX59" s="853"/>
      <c r="BY59" s="853"/>
      <c r="BZ59" s="853"/>
      <c r="CA59" s="853"/>
      <c r="CB59" s="853"/>
      <c r="CC59" s="853"/>
      <c r="CD59" s="853"/>
      <c r="CE59" s="853"/>
      <c r="CF59" s="853"/>
      <c r="CG59" s="853"/>
      <c r="CH59" s="853"/>
      <c r="CI59" s="853"/>
      <c r="CJ59" s="853"/>
      <c r="CK59" s="853"/>
      <c r="CL59" s="853"/>
      <c r="CM59" s="853"/>
      <c r="CN59" s="853"/>
      <c r="CO59" s="853"/>
      <c r="CP59" s="853"/>
      <c r="CQ59" s="853"/>
      <c r="CR59" s="853"/>
      <c r="CS59" s="853"/>
      <c r="CT59" s="853"/>
      <c r="CU59" s="853"/>
      <c r="CV59" s="853"/>
      <c r="CW59" s="853"/>
      <c r="CX59" s="853"/>
      <c r="CY59" s="853"/>
      <c r="CZ59" s="853"/>
      <c r="DA59" s="853"/>
      <c r="DB59" s="853"/>
      <c r="DC59" s="853"/>
      <c r="DD59" s="853"/>
      <c r="DE59" s="853"/>
      <c r="DF59" s="853"/>
      <c r="DG59" s="853"/>
      <c r="DH59" s="853"/>
      <c r="DI59" s="853"/>
      <c r="DJ59" s="853"/>
      <c r="DK59" s="853"/>
      <c r="DL59" s="853"/>
      <c r="DM59" s="853"/>
      <c r="DN59" s="853"/>
      <c r="DO59" s="853"/>
      <c r="DP59" s="853"/>
      <c r="DQ59" s="853"/>
      <c r="DR59" s="853"/>
      <c r="DS59" s="853"/>
      <c r="DT59" s="853"/>
      <c r="DU59" s="853"/>
      <c r="DV59" s="853"/>
      <c r="DW59" s="853"/>
      <c r="DX59" s="853"/>
      <c r="DY59" s="853"/>
      <c r="DZ59" s="853"/>
      <c r="EA59" s="853"/>
      <c r="EB59" s="853"/>
      <c r="EC59" s="853"/>
      <c r="ED59" s="853"/>
      <c r="EE59" s="853"/>
      <c r="EF59" s="853"/>
      <c r="EG59" s="853"/>
      <c r="EH59" s="853"/>
      <c r="EI59" s="853"/>
      <c r="EJ59" s="853"/>
      <c r="EK59" s="853"/>
      <c r="EL59" s="853"/>
      <c r="EM59" s="853"/>
      <c r="EN59" s="853"/>
      <c r="EO59" s="853"/>
      <c r="EP59" s="853"/>
      <c r="EQ59" s="853"/>
      <c r="ER59" s="853"/>
      <c r="ES59" s="853"/>
      <c r="ET59" s="853"/>
      <c r="EU59" s="853"/>
      <c r="EV59" s="853"/>
      <c r="EW59" s="853"/>
      <c r="EX59" s="853"/>
      <c r="EY59" s="853"/>
      <c r="EZ59" s="853"/>
      <c r="FA59" s="853"/>
      <c r="FB59" s="853"/>
      <c r="FC59" s="853"/>
      <c r="FD59" s="853"/>
      <c r="FE59" s="853"/>
      <c r="FF59" s="853"/>
      <c r="FG59" s="853"/>
      <c r="FH59" s="853"/>
      <c r="FI59" s="853"/>
      <c r="FJ59" s="853"/>
      <c r="FK59" s="853"/>
      <c r="FL59" s="853"/>
      <c r="FM59" s="853"/>
      <c r="FN59" s="853"/>
      <c r="FO59" s="853"/>
      <c r="FP59" s="853"/>
      <c r="FQ59" s="853"/>
      <c r="FR59" s="853"/>
      <c r="FS59" s="853"/>
      <c r="FT59" s="853"/>
      <c r="FU59" s="853"/>
      <c r="FV59" s="853"/>
      <c r="FW59" s="853"/>
      <c r="FX59" s="853"/>
      <c r="FY59" s="853"/>
      <c r="FZ59" s="853"/>
      <c r="GA59" s="853"/>
      <c r="GB59" s="853"/>
      <c r="GC59" s="853"/>
      <c r="GD59" s="853"/>
      <c r="GE59" s="853"/>
      <c r="GF59" s="853"/>
      <c r="GG59" s="853"/>
      <c r="GH59" s="853"/>
      <c r="GI59" s="853"/>
      <c r="GJ59" s="853"/>
      <c r="GK59" s="853"/>
      <c r="GL59" s="853"/>
      <c r="GM59" s="853"/>
      <c r="GN59" s="853"/>
      <c r="GO59" s="853"/>
      <c r="GP59" s="853"/>
      <c r="GQ59" s="853"/>
      <c r="GR59" s="853"/>
      <c r="GS59" s="853"/>
      <c r="GT59" s="853"/>
      <c r="GU59" s="853"/>
      <c r="GV59" s="853"/>
      <c r="GW59" s="853"/>
      <c r="GX59" s="853"/>
      <c r="GY59" s="853"/>
      <c r="GZ59" s="853"/>
      <c r="HA59" s="853"/>
      <c r="HB59" s="853"/>
      <c r="HC59" s="853"/>
      <c r="HD59" s="853"/>
      <c r="HE59" s="853"/>
      <c r="HF59" s="853"/>
      <c r="HG59" s="853"/>
      <c r="HH59" s="853"/>
      <c r="HI59" s="853"/>
      <c r="HJ59" s="853"/>
      <c r="HK59" s="853"/>
      <c r="HL59" s="853"/>
      <c r="HM59" s="853"/>
      <c r="HN59" s="853"/>
      <c r="HO59" s="853"/>
      <c r="HP59" s="853"/>
      <c r="HQ59" s="853"/>
      <c r="HR59" s="853"/>
      <c r="HS59" s="853"/>
      <c r="HT59" s="853"/>
      <c r="HU59" s="853"/>
      <c r="HV59" s="853"/>
      <c r="HW59" s="853"/>
      <c r="HX59" s="853"/>
      <c r="HY59" s="853"/>
      <c r="HZ59" s="853"/>
      <c r="IA59" s="853"/>
      <c r="IB59" s="853"/>
      <c r="IC59" s="853"/>
      <c r="ID59" s="853"/>
      <c r="IE59" s="853"/>
      <c r="IF59" s="853"/>
      <c r="IG59" s="853"/>
      <c r="IH59" s="853"/>
      <c r="II59" s="853"/>
      <c r="IJ59" s="853"/>
      <c r="IK59" s="853"/>
      <c r="IL59" s="853"/>
      <c r="IM59" s="853"/>
    </row>
    <row r="60" spans="1:247" s="853" customFormat="1">
      <c r="B60" s="991"/>
      <c r="C60" s="991"/>
      <c r="D60" s="991"/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991"/>
      <c r="Q60" s="991"/>
      <c r="R60" s="991"/>
      <c r="S60" s="991"/>
      <c r="T60" s="991"/>
      <c r="U60" s="2102"/>
      <c r="V60" s="2102"/>
      <c r="W60" s="2102"/>
      <c r="X60" s="2102"/>
      <c r="Y60" s="2102"/>
      <c r="Z60" s="2102"/>
      <c r="AA60" s="1058"/>
      <c r="AB60" s="1059"/>
      <c r="AC60" s="1059"/>
      <c r="AD60" s="1059"/>
      <c r="AE60"/>
      <c r="AF60"/>
      <c r="AG60"/>
      <c r="AH60"/>
      <c r="AI60" s="1016"/>
      <c r="AJ60" s="1016"/>
      <c r="AK60" s="1016"/>
      <c r="AL60" s="1016"/>
      <c r="AM60" s="1016"/>
      <c r="AN60" s="1016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998"/>
      <c r="BE60"/>
      <c r="BF60"/>
      <c r="BH60" s="854"/>
    </row>
    <row r="61" spans="1:247" s="853" customFormat="1" ht="34.5">
      <c r="A61" s="1060"/>
      <c r="B61" s="1061"/>
      <c r="C61" s="1061"/>
      <c r="D61" s="1061"/>
      <c r="E61" s="1061"/>
      <c r="F61" s="1061"/>
      <c r="G61" s="1061"/>
      <c r="H61" s="1061"/>
      <c r="I61" s="1061"/>
      <c r="J61" s="1061"/>
      <c r="K61" s="1061"/>
      <c r="L61" s="1061"/>
      <c r="M61" s="1061"/>
      <c r="N61" s="1061"/>
      <c r="O61" s="1061"/>
      <c r="P61" s="1061"/>
      <c r="Q61" s="1061"/>
      <c r="R61" s="1061"/>
      <c r="S61" s="1061"/>
      <c r="T61" s="1062" t="s">
        <v>238</v>
      </c>
      <c r="U61" s="1063"/>
      <c r="V61" s="1064"/>
      <c r="W61" s="1064"/>
      <c r="X61" s="1064"/>
      <c r="Y61" s="1058"/>
      <c r="Z61" s="1058"/>
      <c r="AA61" s="1058"/>
      <c r="AB61" s="1059"/>
      <c r="AC61" s="1059"/>
      <c r="AD61" s="1059"/>
      <c r="AE61" s="1059"/>
      <c r="AF61" s="1059"/>
      <c r="AG61" s="1065"/>
      <c r="AH61" s="1066"/>
      <c r="AI61" s="1067"/>
      <c r="AJ61" s="1067"/>
      <c r="AK61" s="1067"/>
      <c r="AL61" s="1067"/>
      <c r="AM61" s="1067"/>
      <c r="AN61" s="1067"/>
      <c r="AO61" s="1067"/>
      <c r="AP61" s="1067"/>
      <c r="AQ61" s="1067"/>
      <c r="AR61" s="1067"/>
      <c r="AS61" s="1067"/>
      <c r="AT61" s="1067"/>
      <c r="AU61" s="1067"/>
      <c r="AV61" s="1067"/>
      <c r="AW61" s="1067"/>
      <c r="AX61" s="1067"/>
      <c r="AY61" s="1067"/>
      <c r="AZ61" s="1067"/>
      <c r="BA61" s="1067"/>
      <c r="BB61" s="1067"/>
      <c r="BC61" s="998"/>
      <c r="BD61" s="998"/>
      <c r="BE61"/>
      <c r="BF61"/>
      <c r="BH61" s="854"/>
    </row>
    <row r="62" spans="1:247" s="853" customFormat="1" ht="111" customHeight="1">
      <c r="B62" s="991"/>
      <c r="C62" s="991"/>
      <c r="D62" s="991"/>
      <c r="E62" s="991"/>
      <c r="F62" s="991"/>
      <c r="G62" s="991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991"/>
      <c r="S62" s="991"/>
      <c r="T62" s="991"/>
      <c r="V62" s="1068"/>
      <c r="W62" s="1068"/>
      <c r="X62" s="1068"/>
      <c r="Y62" s="1069"/>
      <c r="Z62" s="1069"/>
      <c r="AA62" s="1069"/>
      <c r="AB62" s="2103" t="s">
        <v>239</v>
      </c>
      <c r="AC62" s="2103"/>
      <c r="AD62" s="2103"/>
      <c r="AE62" s="2103"/>
      <c r="AF62" s="2103"/>
      <c r="AG62" s="2103"/>
      <c r="AH62" s="2103"/>
      <c r="AI62" s="2103"/>
      <c r="AJ62" s="2103"/>
      <c r="AK62" s="2103"/>
      <c r="AL62" s="2103"/>
      <c r="AM62" s="2103"/>
      <c r="AN62" s="2103"/>
      <c r="AO62" s="2103"/>
      <c r="AP62" s="2103"/>
      <c r="AQ62" s="2103"/>
      <c r="AR62" s="2103"/>
      <c r="AS62" s="2103"/>
      <c r="AT62" s="2103"/>
      <c r="AU62" s="2103"/>
      <c r="AV62" s="2103"/>
      <c r="AW62" s="2103"/>
      <c r="AX62" s="2103"/>
      <c r="AY62" s="2103"/>
      <c r="AZ62" s="2103"/>
      <c r="BA62" s="2103"/>
      <c r="BB62" s="2103"/>
      <c r="BC62" s="2103"/>
      <c r="BD62" s="2103"/>
      <c r="BE62"/>
      <c r="BF62"/>
      <c r="BH62" s="854"/>
    </row>
    <row r="63" spans="1:247" s="853" customFormat="1" ht="24.95" customHeight="1">
      <c r="U63" s="1070"/>
      <c r="V63" s="1060"/>
      <c r="W63" s="1060"/>
      <c r="X63" s="1060"/>
      <c r="Y63" s="1069"/>
      <c r="Z63" s="1069"/>
      <c r="AA63" s="1071"/>
      <c r="AB63" s="1069"/>
      <c r="AC63" s="1069"/>
      <c r="AD63" s="1069"/>
      <c r="AE63" s="1060"/>
      <c r="AF63" s="1069"/>
      <c r="AG63" s="1069"/>
      <c r="AH63" s="1069"/>
      <c r="AI63" s="1072"/>
      <c r="AJ63" s="1072"/>
      <c r="AK63" s="1072"/>
      <c r="AL63" s="1072"/>
      <c r="AM63" s="1056"/>
      <c r="AN63" s="1072"/>
      <c r="AO63" s="1073"/>
      <c r="AP63" s="1073"/>
      <c r="AQ63" s="1073"/>
      <c r="AR63" s="1073"/>
      <c r="AS63" s="1073"/>
      <c r="AT63" s="1073"/>
      <c r="AU63" s="1073"/>
      <c r="AV63" s="1073"/>
      <c r="AW63" s="1073"/>
      <c r="AX63" s="1073"/>
      <c r="AY63" s="1073"/>
      <c r="AZ63" s="1073"/>
      <c r="BA63" s="1073"/>
      <c r="BB63" s="1073"/>
      <c r="BC63" s="1073"/>
      <c r="BD63" s="1073"/>
      <c r="BE63"/>
      <c r="BF63"/>
      <c r="BH63" s="854"/>
    </row>
    <row r="64" spans="1:247" s="853" customFormat="1" ht="231.75" customHeight="1">
      <c r="U64" s="1070"/>
      <c r="V64" s="1010"/>
      <c r="W64" s="1010"/>
      <c r="X64" s="1010"/>
      <c r="Y64" s="1010"/>
      <c r="Z64" s="1074"/>
      <c r="AA64" s="1075"/>
      <c r="AB64" s="1076"/>
      <c r="AC64" s="1077"/>
      <c r="AD64" s="1077"/>
      <c r="AE64" s="1077"/>
      <c r="AF64" s="1077"/>
      <c r="AG64" s="1077"/>
      <c r="AI64" s="1078"/>
      <c r="AJ64" s="1078"/>
      <c r="AK64" s="1078"/>
      <c r="AL64" s="1078"/>
      <c r="AM64" s="1078"/>
      <c r="AN64" s="1078"/>
      <c r="AO64" s="1078"/>
      <c r="AP64" s="1078"/>
      <c r="AQ64" s="1079"/>
      <c r="AR64" s="1080"/>
      <c r="AS64" s="1081"/>
      <c r="AT64" s="1082"/>
      <c r="AU64" s="1083"/>
      <c r="AV64" s="1083"/>
      <c r="AW64" s="1083"/>
      <c r="AX64" s="1083"/>
      <c r="AY64" s="1083"/>
      <c r="AZ64" s="1083"/>
      <c r="BA64" s="1083"/>
      <c r="BB64" s="1083"/>
      <c r="BC64" s="1083"/>
      <c r="BD64" s="1083"/>
      <c r="BE64"/>
      <c r="BF64"/>
      <c r="BH64" s="854"/>
    </row>
    <row r="65" spans="1:247" s="853" customFormat="1" ht="36.75" customHeight="1">
      <c r="U65" s="1070"/>
      <c r="V65" s="1084" t="s">
        <v>240</v>
      </c>
      <c r="W65" s="1085"/>
      <c r="X65" s="1086"/>
      <c r="Y65" s="1087"/>
      <c r="Z65" s="1088" t="s">
        <v>165</v>
      </c>
      <c r="AA65" s="1089"/>
      <c r="AB65" s="1090"/>
      <c r="AC65" s="1091"/>
      <c r="AD65" s="1091"/>
      <c r="AE65" s="1092"/>
      <c r="AF65" s="1093"/>
      <c r="AG65" s="1078" t="s">
        <v>241</v>
      </c>
      <c r="AI65" s="1078"/>
      <c r="AJ65" s="1078"/>
      <c r="AK65" s="1078"/>
      <c r="AL65" s="1078"/>
      <c r="AM65" s="1078"/>
      <c r="AN65" s="1078"/>
      <c r="AO65" s="1078"/>
      <c r="AP65" s="1094"/>
      <c r="AQ65" s="1095"/>
      <c r="AR65" s="1096"/>
      <c r="AS65" s="1096"/>
      <c r="AT65" s="1097"/>
      <c r="AU65" s="1098" t="s">
        <v>122</v>
      </c>
      <c r="AV65" s="1099"/>
      <c r="AW65" s="1099"/>
      <c r="AX65" s="1100"/>
      <c r="AY65" s="1099"/>
      <c r="AZ65" s="1101"/>
      <c r="BA65" s="1101"/>
      <c r="BB65" s="1102"/>
      <c r="BC65" s="998"/>
      <c r="BD65" s="998"/>
      <c r="BE65"/>
      <c r="BF65"/>
      <c r="BH65" s="854"/>
    </row>
    <row r="66" spans="1:247" s="1103" customFormat="1" ht="38.25" customHeight="1">
      <c r="B66" s="991"/>
      <c r="C66" s="991"/>
      <c r="D66" s="991"/>
      <c r="E66" s="991"/>
      <c r="F66" s="991"/>
      <c r="G66" s="991"/>
      <c r="H66" s="991"/>
      <c r="I66" s="991"/>
      <c r="J66" s="991"/>
      <c r="K66" s="991"/>
      <c r="L66" s="991"/>
      <c r="M66" s="991"/>
      <c r="N66" s="991"/>
      <c r="O66" s="991"/>
      <c r="P66" s="991"/>
      <c r="Q66" s="991"/>
      <c r="R66" s="991"/>
      <c r="S66" s="991"/>
      <c r="T66" s="991"/>
      <c r="U66" s="1104"/>
      <c r="V66" s="1105"/>
      <c r="W66" s="1085"/>
      <c r="X66" s="1106"/>
      <c r="Y66" s="10" t="s">
        <v>91</v>
      </c>
      <c r="AA66" s="1107"/>
      <c r="AB66" s="11" t="s">
        <v>242</v>
      </c>
      <c r="AC66" s="1108"/>
      <c r="AD66" s="1108"/>
      <c r="AE66" s="1108"/>
      <c r="AF66" s="1108"/>
      <c r="AH66" s="1109"/>
      <c r="AI66" s="1083"/>
      <c r="AJ66" s="1083"/>
      <c r="AK66" s="1083"/>
      <c r="AL66" s="1083"/>
      <c r="AM66" s="1083"/>
      <c r="AN66" s="1083"/>
      <c r="AR66" s="1083"/>
      <c r="AS66" s="12" t="s">
        <v>91</v>
      </c>
      <c r="AT66" s="1083"/>
      <c r="AU66" s="1110"/>
      <c r="AV66" s="1083"/>
      <c r="AW66" s="13" t="s">
        <v>242</v>
      </c>
      <c r="AX66" s="1111"/>
      <c r="AY66" s="1111"/>
      <c r="AZ66" s="1111"/>
      <c r="BA66" s="1111"/>
      <c r="BB66" s="1083"/>
      <c r="BC66" s="1083"/>
      <c r="BD66" s="1083"/>
      <c r="BE66"/>
      <c r="BF66"/>
      <c r="BH66" s="854"/>
    </row>
    <row r="67" spans="1:247" s="853" customFormat="1" ht="24.95" customHeight="1">
      <c r="B67" s="1112"/>
      <c r="U67" s="1113"/>
      <c r="V67" s="1114"/>
      <c r="W67" s="1115"/>
      <c r="X67" s="1116"/>
      <c r="Y67" s="1116"/>
      <c r="Z67" s="1116"/>
      <c r="AA67" s="1106"/>
      <c r="AB67" s="1106"/>
      <c r="AC67" s="1106"/>
      <c r="AD67" s="1106"/>
      <c r="AE67" s="1107"/>
      <c r="AF67" s="1117"/>
      <c r="AH67" s="1069"/>
      <c r="AI67" s="1072"/>
      <c r="AJ67" s="1072"/>
      <c r="AK67" s="1072"/>
      <c r="AL67" s="1072"/>
      <c r="AM67" s="1072"/>
      <c r="AN67" s="1072"/>
      <c r="AO67" s="1118"/>
      <c r="AP67" s="1118"/>
      <c r="AQ67" s="1118"/>
      <c r="AR67" s="998"/>
      <c r="AS67" s="1118"/>
      <c r="AT67" s="1118"/>
      <c r="AU67" s="1119"/>
      <c r="AV67" s="1119"/>
      <c r="AW67" s="1120"/>
      <c r="AX67" s="1119"/>
      <c r="AY67" s="1119"/>
      <c r="AZ67" s="1121"/>
      <c r="BA67" s="1121"/>
      <c r="BB67" s="998"/>
      <c r="BC67" s="998"/>
      <c r="BD67" s="998"/>
      <c r="BE67" s="998"/>
      <c r="BH67" s="854"/>
    </row>
    <row r="68" spans="1:247" s="853" customFormat="1" ht="102.75" customHeight="1">
      <c r="U68" s="1070"/>
      <c r="V68" s="1105"/>
      <c r="W68" s="1085"/>
      <c r="X68" s="1122"/>
      <c r="Y68" s="1106"/>
      <c r="Z68" s="1106"/>
      <c r="AA68" s="1093"/>
      <c r="AB68" s="1123"/>
      <c r="AC68" s="1117"/>
      <c r="AD68" s="1093"/>
      <c r="AE68" s="1124"/>
      <c r="AF68" s="1093"/>
      <c r="AH68" s="1069"/>
      <c r="AI68" s="1072"/>
      <c r="AJ68" s="1072"/>
      <c r="AK68" s="1072"/>
      <c r="AL68" s="1072"/>
      <c r="AM68" s="1056"/>
      <c r="AN68" s="1072"/>
      <c r="AO68" s="1125"/>
      <c r="AP68" s="1126"/>
      <c r="AQ68" s="1126"/>
      <c r="AR68" s="1118"/>
      <c r="AS68" s="1118"/>
      <c r="AT68" s="1127"/>
      <c r="AU68" s="1128"/>
      <c r="AV68" s="1129"/>
      <c r="AW68" s="1129"/>
      <c r="AX68" s="1121"/>
      <c r="AY68" s="1129"/>
      <c r="AZ68" s="1128"/>
      <c r="BA68" s="1128"/>
      <c r="BB68" s="998"/>
      <c r="BC68" s="998"/>
      <c r="BD68" s="998"/>
      <c r="BE68" s="998"/>
      <c r="BH68" s="854"/>
    </row>
    <row r="69" spans="1:247" s="853" customFormat="1" ht="36.75" customHeight="1">
      <c r="B69" s="1130" t="s">
        <v>92</v>
      </c>
      <c r="C69" s="1131"/>
      <c r="D69" s="1131"/>
      <c r="E69" s="1131"/>
      <c r="F69" s="1131"/>
      <c r="G69" s="1131"/>
      <c r="H69" s="1131"/>
      <c r="I69" s="1131"/>
      <c r="J69" s="1131"/>
      <c r="K69" s="1131"/>
      <c r="L69" s="1131"/>
      <c r="M69" s="1131"/>
      <c r="N69" s="1131"/>
      <c r="O69" s="1131"/>
      <c r="P69" s="1131"/>
      <c r="Q69" s="1131"/>
      <c r="R69" s="1131"/>
      <c r="S69" s="1131"/>
      <c r="T69" s="1131"/>
      <c r="U69" s="1131"/>
      <c r="V69" s="1132"/>
      <c r="W69" s="1133"/>
      <c r="X69" s="1134"/>
      <c r="Y69" s="1135"/>
      <c r="Z69" s="1131"/>
      <c r="AA69" s="1136"/>
      <c r="AB69" s="11"/>
      <c r="AC69" s="1115"/>
      <c r="AE69" s="1108"/>
      <c r="AF69" s="1115"/>
      <c r="AH69" s="774"/>
      <c r="AI69" s="775"/>
      <c r="AJ69" s="775"/>
      <c r="AK69" s="775"/>
      <c r="AL69" s="775"/>
      <c r="AM69" s="775"/>
      <c r="AN69" s="775"/>
      <c r="AO69" s="775"/>
      <c r="AP69" s="776"/>
      <c r="AQ69" s="1137"/>
      <c r="AR69" s="998"/>
      <c r="AS69" s="12"/>
      <c r="AT69" s="998"/>
      <c r="AU69" s="1110"/>
      <c r="AV69" s="1083"/>
      <c r="AW69" s="13"/>
      <c r="AX69" s="1111"/>
      <c r="AY69" s="1111"/>
      <c r="AZ69" s="1111"/>
      <c r="BA69" s="1111"/>
      <c r="BB69" s="998"/>
      <c r="BC69" s="998"/>
      <c r="BD69" s="998"/>
      <c r="BE69" s="998"/>
      <c r="BH69" s="854"/>
    </row>
    <row r="70" spans="1:247" s="853" customFormat="1" ht="14.25" customHeight="1">
      <c r="V70" s="1060"/>
      <c r="W70" s="1060"/>
      <c r="X70" s="1060"/>
      <c r="Y70" s="1138"/>
      <c r="Z70" s="1138"/>
      <c r="AA70" s="1138"/>
      <c r="AB70" s="1138"/>
      <c r="AC70" s="1138"/>
      <c r="AD70" s="1138"/>
      <c r="AE70" s="1139"/>
      <c r="AF70" s="1139"/>
      <c r="AG70" s="1139"/>
      <c r="AI70" s="998"/>
      <c r="AJ70" s="998"/>
      <c r="AK70" s="998"/>
      <c r="AL70" s="998"/>
      <c r="AM70" s="998"/>
      <c r="AN70" s="998"/>
      <c r="AQ70" s="1140"/>
      <c r="AR70" s="1140"/>
      <c r="AS70" s="1056"/>
      <c r="AT70" s="1056"/>
      <c r="AU70" s="1056"/>
      <c r="AV70" s="1056"/>
      <c r="AW70" s="1056"/>
      <c r="AX70" s="1056"/>
      <c r="AY70" s="1056"/>
      <c r="AZ70" s="1056"/>
      <c r="BA70" s="1056"/>
      <c r="BB70" s="998"/>
      <c r="BC70" s="998"/>
      <c r="BD70" s="998"/>
      <c r="BE70" s="998"/>
      <c r="BH70" s="854"/>
    </row>
    <row r="71" spans="1:247" s="853" customFormat="1" ht="18" customHeight="1">
      <c r="U71" s="1141"/>
      <c r="V71" s="852"/>
      <c r="W71" s="1142"/>
      <c r="X71" s="1054"/>
      <c r="Y71" s="1138"/>
      <c r="Z71" s="1138"/>
      <c r="AA71" s="1138"/>
      <c r="AB71" s="1138"/>
      <c r="AC71" s="1138"/>
      <c r="AD71" s="1138"/>
      <c r="AE71" s="1069"/>
      <c r="AF71" s="1139"/>
      <c r="AG71" s="1139"/>
      <c r="AI71" s="998"/>
      <c r="AJ71" s="998"/>
      <c r="AK71" s="998"/>
      <c r="AL71" s="998"/>
      <c r="AM71" s="998"/>
      <c r="AN71" s="998"/>
      <c r="AQ71" s="1140"/>
      <c r="AR71" s="1140"/>
      <c r="AS71" s="1056"/>
      <c r="AT71" s="786"/>
      <c r="AU71" s="786"/>
      <c r="AV71" s="786"/>
      <c r="AW71" s="786"/>
      <c r="AX71" s="786"/>
      <c r="AY71" s="786"/>
      <c r="AZ71" s="1056"/>
      <c r="BA71" s="1056"/>
      <c r="BB71" s="998"/>
      <c r="BC71" s="998"/>
      <c r="BD71" s="998"/>
      <c r="BE71" s="998"/>
      <c r="BH71" s="854"/>
    </row>
    <row r="72" spans="1:247" s="853" customFormat="1">
      <c r="U72" s="1070"/>
      <c r="Y72" s="1143"/>
      <c r="Z72" s="1143"/>
      <c r="AA72" s="1071"/>
      <c r="AB72" s="1143"/>
      <c r="AC72" s="1143"/>
      <c r="AD72" s="1143"/>
      <c r="AF72" s="1071"/>
      <c r="AG72" s="1071"/>
      <c r="AH72" s="1143"/>
      <c r="AI72" s="1144"/>
      <c r="AJ72" s="1144"/>
      <c r="AK72" s="1144"/>
      <c r="AL72" s="1144"/>
      <c r="AM72" s="998"/>
      <c r="AN72" s="1144"/>
      <c r="AO72" s="1144"/>
      <c r="AP72" s="998"/>
      <c r="AQ72" s="998"/>
      <c r="AR72" s="998"/>
      <c r="AS72" s="776"/>
      <c r="AT72" s="776"/>
      <c r="AU72" s="776"/>
      <c r="AV72" s="776"/>
      <c r="AW72" s="776"/>
      <c r="AX72" s="776"/>
      <c r="AY72" s="776"/>
      <c r="AZ72" s="998"/>
      <c r="BA72" s="998"/>
      <c r="BB72" s="998"/>
      <c r="BC72" s="998"/>
      <c r="BD72" s="998"/>
      <c r="BE72" s="998"/>
      <c r="BH72" s="854"/>
    </row>
    <row r="73" spans="1:247" s="774" customFormat="1">
      <c r="A73" s="769"/>
      <c r="B73" s="769"/>
      <c r="C73" s="769"/>
      <c r="D73" s="769"/>
      <c r="E73" s="769"/>
      <c r="F73" s="769"/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1145"/>
      <c r="W73" s="769"/>
      <c r="X73" s="1145"/>
      <c r="Y73" s="769"/>
      <c r="Z73" s="769"/>
      <c r="AA73" s="769"/>
      <c r="AB73" s="769"/>
      <c r="AC73" s="769"/>
      <c r="AD73" s="769"/>
      <c r="AI73" s="775"/>
      <c r="AJ73" s="775"/>
      <c r="AK73" s="775"/>
      <c r="AL73" s="775"/>
      <c r="AM73" s="775"/>
      <c r="AN73" s="775"/>
      <c r="AO73" s="775"/>
      <c r="AP73" s="776"/>
      <c r="AQ73" s="776"/>
      <c r="AR73" s="776"/>
      <c r="AS73" s="776"/>
      <c r="AT73" s="776"/>
      <c r="AU73" s="776"/>
      <c r="AV73" s="776"/>
      <c r="AW73" s="776"/>
      <c r="AX73" s="776"/>
      <c r="AY73" s="776"/>
      <c r="AZ73" s="776"/>
      <c r="BA73" s="776"/>
      <c r="BB73" s="776"/>
      <c r="BC73" s="776"/>
      <c r="BD73" s="776"/>
      <c r="BE73" s="776"/>
      <c r="BF73" s="769"/>
      <c r="BG73" s="769"/>
      <c r="BH73" s="854"/>
      <c r="BI73" s="769"/>
      <c r="BJ73" s="769"/>
      <c r="BK73" s="769"/>
      <c r="BL73" s="769"/>
      <c r="BM73" s="769"/>
      <c r="BN73" s="769"/>
      <c r="BO73" s="769"/>
      <c r="BP73" s="769"/>
      <c r="BQ73" s="769"/>
      <c r="BR73" s="769"/>
      <c r="BS73" s="769"/>
      <c r="BT73" s="769"/>
      <c r="BU73" s="769"/>
      <c r="BV73" s="769"/>
      <c r="BW73" s="769"/>
      <c r="BX73" s="769"/>
      <c r="BY73" s="769"/>
      <c r="BZ73" s="769"/>
      <c r="CA73" s="769"/>
      <c r="CB73" s="769"/>
      <c r="CC73" s="769"/>
      <c r="CD73" s="769"/>
      <c r="CE73" s="769"/>
      <c r="CF73" s="769"/>
      <c r="CG73" s="769"/>
      <c r="CH73" s="769"/>
      <c r="CI73" s="769"/>
      <c r="CJ73" s="769"/>
      <c r="CK73" s="769"/>
      <c r="CL73" s="769"/>
      <c r="CM73" s="769"/>
      <c r="CN73" s="769"/>
      <c r="CO73" s="769"/>
      <c r="CP73" s="769"/>
      <c r="CQ73" s="769"/>
      <c r="CR73" s="769"/>
      <c r="CS73" s="769"/>
      <c r="CT73" s="769"/>
      <c r="CU73" s="769"/>
      <c r="CV73" s="769"/>
      <c r="CW73" s="769"/>
      <c r="CX73" s="769"/>
      <c r="CY73" s="769"/>
      <c r="CZ73" s="769"/>
      <c r="DA73" s="769"/>
      <c r="DB73" s="769"/>
      <c r="DC73" s="769"/>
      <c r="DD73" s="769"/>
      <c r="DE73" s="769"/>
      <c r="DF73" s="769"/>
      <c r="DG73" s="769"/>
      <c r="DH73" s="769"/>
      <c r="DI73" s="769"/>
      <c r="DJ73" s="769"/>
      <c r="DK73" s="769"/>
      <c r="DL73" s="769"/>
      <c r="DM73" s="769"/>
      <c r="DN73" s="769"/>
      <c r="DO73" s="769"/>
      <c r="DP73" s="769"/>
      <c r="DQ73" s="769"/>
      <c r="DR73" s="769"/>
      <c r="DS73" s="769"/>
      <c r="DT73" s="769"/>
      <c r="DU73" s="769"/>
      <c r="DV73" s="769"/>
      <c r="DW73" s="769"/>
      <c r="DX73" s="769"/>
      <c r="DY73" s="769"/>
      <c r="DZ73" s="769"/>
      <c r="EA73" s="769"/>
      <c r="EB73" s="769"/>
      <c r="EC73" s="769"/>
      <c r="ED73" s="769"/>
      <c r="EE73" s="769"/>
      <c r="EF73" s="769"/>
      <c r="EG73" s="769"/>
      <c r="EH73" s="769"/>
      <c r="EI73" s="769"/>
      <c r="EJ73" s="769"/>
      <c r="EK73" s="769"/>
      <c r="EL73" s="769"/>
      <c r="EM73" s="769"/>
      <c r="EN73" s="769"/>
      <c r="EO73" s="769"/>
      <c r="EP73" s="769"/>
      <c r="EQ73" s="769"/>
      <c r="ER73" s="769"/>
      <c r="ES73" s="769"/>
      <c r="ET73" s="769"/>
      <c r="EU73" s="769"/>
      <c r="EV73" s="769"/>
      <c r="EW73" s="769"/>
      <c r="EX73" s="769"/>
      <c r="EY73" s="769"/>
      <c r="EZ73" s="769"/>
      <c r="FA73" s="769"/>
      <c r="FB73" s="769"/>
      <c r="FC73" s="769"/>
      <c r="FD73" s="769"/>
      <c r="FE73" s="769"/>
      <c r="FF73" s="769"/>
      <c r="FG73" s="769"/>
      <c r="FH73" s="769"/>
      <c r="FI73" s="769"/>
      <c r="FJ73" s="769"/>
      <c r="FK73" s="769"/>
      <c r="FL73" s="769"/>
      <c r="FM73" s="769"/>
      <c r="FN73" s="769"/>
      <c r="FO73" s="769"/>
      <c r="FP73" s="769"/>
      <c r="FQ73" s="769"/>
      <c r="FR73" s="769"/>
      <c r="FS73" s="769"/>
      <c r="FT73" s="769"/>
      <c r="FU73" s="769"/>
      <c r="FV73" s="769"/>
      <c r="FW73" s="769"/>
      <c r="FX73" s="769"/>
      <c r="FY73" s="769"/>
      <c r="FZ73" s="769"/>
      <c r="GA73" s="769"/>
      <c r="GB73" s="769"/>
      <c r="GC73" s="769"/>
      <c r="GD73" s="769"/>
      <c r="GE73" s="769"/>
      <c r="GF73" s="769"/>
      <c r="GG73" s="769"/>
      <c r="GH73" s="769"/>
      <c r="GI73" s="769"/>
      <c r="GJ73" s="769"/>
      <c r="GK73" s="769"/>
      <c r="GL73" s="769"/>
      <c r="GM73" s="769"/>
      <c r="GN73" s="769"/>
      <c r="GO73" s="769"/>
      <c r="GP73" s="769"/>
      <c r="GQ73" s="769"/>
      <c r="GR73" s="769"/>
      <c r="GS73" s="769"/>
      <c r="GT73" s="769"/>
      <c r="GU73" s="769"/>
      <c r="GV73" s="769"/>
      <c r="GW73" s="769"/>
      <c r="GX73" s="769"/>
      <c r="GY73" s="769"/>
      <c r="GZ73" s="769"/>
      <c r="HA73" s="769"/>
      <c r="HB73" s="769"/>
      <c r="HC73" s="769"/>
      <c r="HD73" s="769"/>
      <c r="HE73" s="769"/>
      <c r="HF73" s="769"/>
      <c r="HG73" s="769"/>
      <c r="HH73" s="769"/>
      <c r="HI73" s="769"/>
      <c r="HJ73" s="769"/>
      <c r="HK73" s="769"/>
      <c r="HL73" s="769"/>
      <c r="HM73" s="769"/>
      <c r="HN73" s="769"/>
      <c r="HO73" s="769"/>
      <c r="HP73" s="769"/>
      <c r="HQ73" s="769"/>
      <c r="HR73" s="769"/>
      <c r="HS73" s="769"/>
      <c r="HT73" s="769"/>
      <c r="HU73" s="769"/>
      <c r="HV73" s="769"/>
      <c r="HW73" s="769"/>
      <c r="HX73" s="769"/>
      <c r="HY73" s="769"/>
      <c r="HZ73" s="769"/>
      <c r="IA73" s="769"/>
      <c r="IB73" s="769"/>
      <c r="IC73" s="769"/>
      <c r="ID73" s="769"/>
      <c r="IE73" s="769"/>
      <c r="IF73" s="769"/>
      <c r="IG73" s="769"/>
      <c r="IH73" s="769"/>
      <c r="II73" s="769"/>
      <c r="IJ73" s="769"/>
      <c r="IK73" s="769"/>
      <c r="IL73" s="769"/>
      <c r="IM73" s="769"/>
    </row>
    <row r="78" spans="1:247" s="774" customFormat="1">
      <c r="A78" s="769"/>
      <c r="B78" s="769"/>
      <c r="C78" s="769"/>
      <c r="D78" s="769"/>
      <c r="E78" s="769"/>
      <c r="F78" s="769"/>
      <c r="G78" s="769"/>
      <c r="H78" s="769"/>
      <c r="I78" s="769"/>
      <c r="J78" s="769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70"/>
      <c r="V78" s="771"/>
      <c r="W78" s="772"/>
      <c r="X78" s="773"/>
      <c r="Y78" s="773"/>
      <c r="Z78" s="773"/>
      <c r="AA78" s="773" t="s">
        <v>243</v>
      </c>
      <c r="AB78" s="773"/>
      <c r="AC78" s="773"/>
      <c r="AI78" s="775"/>
      <c r="AJ78" s="775"/>
      <c r="AK78" s="775"/>
      <c r="AL78" s="775"/>
      <c r="AM78" s="775"/>
      <c r="AN78" s="775"/>
      <c r="AO78" s="775"/>
      <c r="AP78" s="776"/>
      <c r="AQ78" s="776"/>
      <c r="AR78" s="776"/>
      <c r="AS78" s="776"/>
      <c r="AT78" s="776"/>
      <c r="AU78" s="776"/>
      <c r="AV78" s="776"/>
      <c r="AW78" s="776"/>
      <c r="AX78" s="776"/>
      <c r="AY78" s="776"/>
      <c r="AZ78" s="776"/>
      <c r="BA78" s="776"/>
      <c r="BB78" s="776"/>
      <c r="BC78" s="776"/>
      <c r="BD78" s="776"/>
      <c r="BE78" s="776"/>
      <c r="BF78" s="769"/>
      <c r="BG78" s="769"/>
      <c r="BH78" s="854"/>
      <c r="BI78" s="769"/>
      <c r="BJ78" s="769"/>
      <c r="BK78" s="769"/>
      <c r="BL78" s="769"/>
      <c r="BM78" s="769"/>
      <c r="BN78" s="769"/>
      <c r="BO78" s="769"/>
      <c r="BP78" s="769"/>
      <c r="BQ78" s="769"/>
      <c r="BR78" s="769"/>
      <c r="BS78" s="769"/>
      <c r="BT78" s="769"/>
      <c r="BU78" s="769"/>
      <c r="BV78" s="769"/>
      <c r="BW78" s="769"/>
      <c r="BX78" s="769"/>
      <c r="BY78" s="769"/>
      <c r="BZ78" s="769"/>
      <c r="CA78" s="769"/>
      <c r="CB78" s="769"/>
      <c r="CC78" s="769"/>
      <c r="CD78" s="769"/>
      <c r="CE78" s="769"/>
      <c r="CF78" s="769"/>
      <c r="CG78" s="769"/>
      <c r="CH78" s="769"/>
      <c r="CI78" s="769"/>
      <c r="CJ78" s="769"/>
      <c r="CK78" s="769"/>
      <c r="CL78" s="769"/>
      <c r="CM78" s="769"/>
      <c r="CN78" s="769"/>
      <c r="CO78" s="769"/>
      <c r="CP78" s="769"/>
      <c r="CQ78" s="769"/>
      <c r="CR78" s="769"/>
      <c r="CS78" s="769"/>
      <c r="CT78" s="769"/>
      <c r="CU78" s="769"/>
      <c r="CV78" s="769"/>
      <c r="CW78" s="769"/>
      <c r="CX78" s="769"/>
      <c r="CY78" s="769"/>
      <c r="CZ78" s="769"/>
      <c r="DA78" s="769"/>
      <c r="DB78" s="769"/>
      <c r="DC78" s="769"/>
      <c r="DD78" s="769"/>
      <c r="DE78" s="769"/>
      <c r="DF78" s="769"/>
      <c r="DG78" s="769"/>
      <c r="DH78" s="769"/>
      <c r="DI78" s="769"/>
      <c r="DJ78" s="769"/>
      <c r="DK78" s="769"/>
      <c r="DL78" s="769"/>
      <c r="DM78" s="769"/>
      <c r="DN78" s="769"/>
      <c r="DO78" s="769"/>
      <c r="DP78" s="769"/>
      <c r="DQ78" s="769"/>
      <c r="DR78" s="769"/>
      <c r="DS78" s="769"/>
      <c r="DT78" s="769"/>
      <c r="DU78" s="769"/>
      <c r="DV78" s="769"/>
      <c r="DW78" s="769"/>
      <c r="DX78" s="769"/>
      <c r="DY78" s="769"/>
      <c r="DZ78" s="769"/>
      <c r="EA78" s="769"/>
      <c r="EB78" s="769"/>
      <c r="EC78" s="769"/>
      <c r="ED78" s="769"/>
      <c r="EE78" s="769"/>
      <c r="EF78" s="769"/>
      <c r="EG78" s="769"/>
      <c r="EH78" s="769"/>
      <c r="EI78" s="769"/>
      <c r="EJ78" s="769"/>
      <c r="EK78" s="769"/>
      <c r="EL78" s="769"/>
      <c r="EM78" s="769"/>
      <c r="EN78" s="769"/>
      <c r="EO78" s="769"/>
      <c r="EP78" s="769"/>
      <c r="EQ78" s="769"/>
      <c r="ER78" s="769"/>
      <c r="ES78" s="769"/>
      <c r="ET78" s="769"/>
      <c r="EU78" s="769"/>
      <c r="EV78" s="769"/>
      <c r="EW78" s="769"/>
      <c r="EX78" s="769"/>
      <c r="EY78" s="769"/>
      <c r="EZ78" s="769"/>
      <c r="FA78" s="769"/>
      <c r="FB78" s="769"/>
      <c r="FC78" s="769"/>
      <c r="FD78" s="769"/>
      <c r="FE78" s="769"/>
      <c r="FF78" s="769"/>
      <c r="FG78" s="769"/>
      <c r="FH78" s="769"/>
      <c r="FI78" s="769"/>
      <c r="FJ78" s="769"/>
      <c r="FK78" s="769"/>
      <c r="FL78" s="769"/>
      <c r="FM78" s="769"/>
      <c r="FN78" s="769"/>
      <c r="FO78" s="769"/>
      <c r="FP78" s="769"/>
      <c r="FQ78" s="769"/>
      <c r="FR78" s="769"/>
      <c r="FS78" s="769"/>
      <c r="FT78" s="769"/>
      <c r="FU78" s="769"/>
      <c r="FV78" s="769"/>
      <c r="FW78" s="769"/>
      <c r="FX78" s="769"/>
      <c r="FY78" s="769"/>
      <c r="FZ78" s="769"/>
      <c r="GA78" s="769"/>
      <c r="GB78" s="769"/>
      <c r="GC78" s="769"/>
      <c r="GD78" s="769"/>
      <c r="GE78" s="769"/>
      <c r="GF78" s="769"/>
      <c r="GG78" s="769"/>
      <c r="GH78" s="769"/>
      <c r="GI78" s="769"/>
      <c r="GJ78" s="769"/>
      <c r="GK78" s="769"/>
      <c r="GL78" s="769"/>
      <c r="GM78" s="769"/>
      <c r="GN78" s="769"/>
      <c r="GO78" s="769"/>
      <c r="GP78" s="769"/>
      <c r="GQ78" s="769"/>
      <c r="GR78" s="769"/>
      <c r="GS78" s="769"/>
      <c r="GT78" s="769"/>
      <c r="GU78" s="769"/>
      <c r="GV78" s="769"/>
      <c r="GW78" s="769"/>
      <c r="GX78" s="769"/>
      <c r="GY78" s="769"/>
      <c r="GZ78" s="769"/>
      <c r="HA78" s="769"/>
      <c r="HB78" s="769"/>
      <c r="HC78" s="769"/>
      <c r="HD78" s="769"/>
      <c r="HE78" s="769"/>
      <c r="HF78" s="769"/>
      <c r="HG78" s="769"/>
      <c r="HH78" s="769"/>
      <c r="HI78" s="769"/>
      <c r="HJ78" s="769"/>
      <c r="HK78" s="769"/>
      <c r="HL78" s="769"/>
      <c r="HM78" s="769"/>
      <c r="HN78" s="769"/>
      <c r="HO78" s="769"/>
      <c r="HP78" s="769"/>
      <c r="HQ78" s="769"/>
      <c r="HR78" s="769"/>
      <c r="HS78" s="769"/>
      <c r="HT78" s="769"/>
      <c r="HU78" s="769"/>
      <c r="HV78" s="769"/>
      <c r="HW78" s="769"/>
      <c r="HX78" s="769"/>
      <c r="HY78" s="769"/>
      <c r="HZ78" s="769"/>
      <c r="IA78" s="769"/>
      <c r="IB78" s="769"/>
      <c r="IC78" s="769"/>
      <c r="ID78" s="769"/>
      <c r="IE78" s="769"/>
      <c r="IF78" s="769"/>
      <c r="IG78" s="769"/>
      <c r="IH78" s="769"/>
      <c r="II78" s="769"/>
      <c r="IJ78" s="769"/>
      <c r="IK78" s="769"/>
      <c r="IL78" s="769"/>
      <c r="IM78" s="769"/>
    </row>
  </sheetData>
  <mergeCells count="131">
    <mergeCell ref="W3:AL3"/>
    <mergeCell ref="B6:BA6"/>
    <mergeCell ref="T7:U7"/>
    <mergeCell ref="W7:AL7"/>
    <mergeCell ref="T8:V8"/>
    <mergeCell ref="X8:AL8"/>
    <mergeCell ref="T13:V13"/>
    <mergeCell ref="AU13:AY13"/>
    <mergeCell ref="AZ13:BD13"/>
    <mergeCell ref="W14:Z14"/>
    <mergeCell ref="AU14:AY14"/>
    <mergeCell ref="AZ14:BD14"/>
    <mergeCell ref="T10:V10"/>
    <mergeCell ref="W10:AB10"/>
    <mergeCell ref="AU10:AY12"/>
    <mergeCell ref="AZ10:BD10"/>
    <mergeCell ref="T11:V11"/>
    <mergeCell ref="AZ11:BD11"/>
    <mergeCell ref="T12:V12"/>
    <mergeCell ref="W12:AQ12"/>
    <mergeCell ref="AZ12:BD12"/>
    <mergeCell ref="W15:Z15"/>
    <mergeCell ref="AU15:AY15"/>
    <mergeCell ref="AZ15:BD15"/>
    <mergeCell ref="B17:B23"/>
    <mergeCell ref="T17:V23"/>
    <mergeCell ref="W17:AD23"/>
    <mergeCell ref="AE17:AF19"/>
    <mergeCell ref="AG17:AN19"/>
    <mergeCell ref="AO17:AO23"/>
    <mergeCell ref="AP17:AW19"/>
    <mergeCell ref="AX17:BE17"/>
    <mergeCell ref="AX18:BE18"/>
    <mergeCell ref="AX19:BE19"/>
    <mergeCell ref="AE20:AE23"/>
    <mergeCell ref="AF20:AF23"/>
    <mergeCell ref="AG20:AG23"/>
    <mergeCell ref="AH20:AN20"/>
    <mergeCell ref="AP20:AP23"/>
    <mergeCell ref="AQ20:AQ23"/>
    <mergeCell ref="AR20:AR23"/>
    <mergeCell ref="BB20:BE20"/>
    <mergeCell ref="AH21:AI22"/>
    <mergeCell ref="AJ21:AK22"/>
    <mergeCell ref="AL21:AM22"/>
    <mergeCell ref="AN21:AN23"/>
    <mergeCell ref="AX21:BA21"/>
    <mergeCell ref="BB21:BE21"/>
    <mergeCell ref="AX22:AX23"/>
    <mergeCell ref="AY22:BA22"/>
    <mergeCell ref="BB22:BB23"/>
    <mergeCell ref="AS20:AS23"/>
    <mergeCell ref="AT20:AT23"/>
    <mergeCell ref="AU20:AU23"/>
    <mergeCell ref="AV20:AV23"/>
    <mergeCell ref="AW20:AW23"/>
    <mergeCell ref="AX20:BA20"/>
    <mergeCell ref="T28:V28"/>
    <mergeCell ref="W28:AD28"/>
    <mergeCell ref="T29:V29"/>
    <mergeCell ref="W29:AD29"/>
    <mergeCell ref="T30:V30"/>
    <mergeCell ref="W30:AD30"/>
    <mergeCell ref="BC22:BE22"/>
    <mergeCell ref="T24:V24"/>
    <mergeCell ref="W24:AD24"/>
    <mergeCell ref="B25:BE25"/>
    <mergeCell ref="B26:BE26"/>
    <mergeCell ref="T27:V27"/>
    <mergeCell ref="W27:AD27"/>
    <mergeCell ref="AE34:AO34"/>
    <mergeCell ref="AP34:AW34"/>
    <mergeCell ref="U35:V35"/>
    <mergeCell ref="AE35:AO35"/>
    <mergeCell ref="AP35:AW35"/>
    <mergeCell ref="U36:V36"/>
    <mergeCell ref="AE36:AO36"/>
    <mergeCell ref="AP36:AW36"/>
    <mergeCell ref="B31:AD31"/>
    <mergeCell ref="B32:AD32"/>
    <mergeCell ref="B33:AD33"/>
    <mergeCell ref="B34:B41"/>
    <mergeCell ref="U34:V34"/>
    <mergeCell ref="AB34:AD41"/>
    <mergeCell ref="U37:V37"/>
    <mergeCell ref="T40:U40"/>
    <mergeCell ref="AE40:AO40"/>
    <mergeCell ref="AP40:AW40"/>
    <mergeCell ref="T41:V41"/>
    <mergeCell ref="AE41:AO41"/>
    <mergeCell ref="AP41:AW41"/>
    <mergeCell ref="T43:U43"/>
    <mergeCell ref="W43:X43"/>
    <mergeCell ref="Y43:Z43"/>
    <mergeCell ref="AE37:AO37"/>
    <mergeCell ref="AP37:AW37"/>
    <mergeCell ref="T38:U38"/>
    <mergeCell ref="AE38:AO38"/>
    <mergeCell ref="AP38:AW38"/>
    <mergeCell ref="T39:U39"/>
    <mergeCell ref="AE39:AO39"/>
    <mergeCell ref="AP39:AW39"/>
    <mergeCell ref="AC46:AS46"/>
    <mergeCell ref="AT46:AY46"/>
    <mergeCell ref="T49:BD49"/>
    <mergeCell ref="B44:Z44"/>
    <mergeCell ref="AB44:AY44"/>
    <mergeCell ref="T45:U45"/>
    <mergeCell ref="W45:X45"/>
    <mergeCell ref="Y45:Z45"/>
    <mergeCell ref="AC45:AS45"/>
    <mergeCell ref="AT45:AY45"/>
    <mergeCell ref="B51:T53"/>
    <mergeCell ref="U51:U53"/>
    <mergeCell ref="V51:X53"/>
    <mergeCell ref="Y51:Z52"/>
    <mergeCell ref="AA51:AB52"/>
    <mergeCell ref="B54:T54"/>
    <mergeCell ref="V54:X54"/>
    <mergeCell ref="T46:U46"/>
    <mergeCell ref="W46:X46"/>
    <mergeCell ref="Y46:Z46"/>
    <mergeCell ref="X58:Z58"/>
    <mergeCell ref="U60:Z60"/>
    <mergeCell ref="AB62:BD62"/>
    <mergeCell ref="B55:T55"/>
    <mergeCell ref="V55:X55"/>
    <mergeCell ref="B56:T56"/>
    <mergeCell ref="V56:X56"/>
    <mergeCell ref="B57:T57"/>
    <mergeCell ref="V57:X57"/>
  </mergeCells>
  <pageMargins left="0" right="0.15748031496062992" top="0.39370078740157483" bottom="0" header="0" footer="0"/>
  <pageSetup paperSize="9" scale="21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Zeros="0" topLeftCell="B38" zoomScale="24" zoomScaleNormal="24" zoomScaleSheetLayoutView="25" workbookViewId="0">
      <selection activeCell="T42" sqref="T42:AD42"/>
    </sheetView>
  </sheetViews>
  <sheetFormatPr defaultColWidth="10.140625" defaultRowHeight="12.75" outlineLevelCol="1"/>
  <cols>
    <col min="1" max="1" width="60" style="769" customWidth="1"/>
    <col min="2" max="2" width="11.28515625" style="769" customWidth="1"/>
    <col min="3" max="19" width="6.28515625" style="769" hidden="1" customWidth="1"/>
    <col min="20" max="20" width="48.140625" style="769" customWidth="1"/>
    <col min="21" max="21" width="91" style="770" customWidth="1"/>
    <col min="22" max="22" width="40.5703125" style="771" customWidth="1"/>
    <col min="23" max="23" width="12.7109375" style="772" customWidth="1" outlineLevel="1"/>
    <col min="24" max="24" width="25.7109375" style="773" customWidth="1" outlineLevel="1"/>
    <col min="25" max="25" width="12.7109375" style="773" customWidth="1" outlineLevel="1"/>
    <col min="26" max="26" width="17.42578125" style="773" customWidth="1" outlineLevel="1"/>
    <col min="27" max="27" width="14.7109375" style="773" customWidth="1" outlineLevel="1"/>
    <col min="28" max="28" width="14.42578125" style="773" customWidth="1" outlineLevel="1"/>
    <col min="29" max="29" width="12.7109375" style="773" customWidth="1" outlineLevel="1"/>
    <col min="30" max="30" width="2.5703125" style="774" customWidth="1" outlineLevel="1"/>
    <col min="31" max="31" width="19.7109375" style="774" customWidth="1"/>
    <col min="32" max="32" width="23.85546875" style="774" customWidth="1"/>
    <col min="33" max="33" width="19" style="774" customWidth="1"/>
    <col min="34" max="34" width="17.28515625" style="774" customWidth="1"/>
    <col min="35" max="35" width="12.42578125" style="775" customWidth="1"/>
    <col min="36" max="36" width="16" style="775" customWidth="1"/>
    <col min="37" max="37" width="13" style="775" customWidth="1"/>
    <col min="38" max="38" width="18" style="775" customWidth="1"/>
    <col min="39" max="39" width="13.5703125" style="775" customWidth="1"/>
    <col min="40" max="40" width="24.140625" style="775" customWidth="1"/>
    <col min="41" max="41" width="23.28515625" style="775" customWidth="1"/>
    <col min="42" max="47" width="10.7109375" style="769" customWidth="1"/>
    <col min="48" max="48" width="15.42578125" style="769" customWidth="1"/>
    <col min="49" max="49" width="10.7109375" style="769" customWidth="1"/>
    <col min="50" max="50" width="12.5703125" style="769" hidden="1" customWidth="1" outlineLevel="1"/>
    <col min="51" max="53" width="10.7109375" style="769" hidden="1" customWidth="1" outlineLevel="1"/>
    <col min="54" max="54" width="14.140625" style="776" hidden="1" customWidth="1" outlineLevel="1"/>
    <col min="55" max="57" width="10.7109375" style="776" hidden="1" customWidth="1" outlineLevel="1"/>
    <col min="58" max="58" width="15.5703125" style="769" customWidth="1" collapsed="1"/>
    <col min="59" max="59" width="17.85546875" style="769" customWidth="1"/>
    <col min="60" max="61" width="17.28515625" style="769" customWidth="1"/>
    <col min="62" max="65" width="13.28515625" style="776" customWidth="1"/>
    <col min="66" max="66" width="10.140625" style="769"/>
    <col min="67" max="67" width="14.85546875" style="769" customWidth="1"/>
    <col min="68" max="68" width="10.140625" style="769"/>
    <col min="69" max="69" width="11.85546875" style="769" bestFit="1" customWidth="1"/>
    <col min="70" max="74" width="10.140625" style="769"/>
    <col min="75" max="75" width="10.7109375" style="769" customWidth="1"/>
    <col min="76" max="16384" width="10.140625" style="769"/>
  </cols>
  <sheetData>
    <row r="1" spans="1:88" ht="51.75" customHeight="1"/>
    <row r="2" spans="1:88" s="1130" customFormat="1" ht="45">
      <c r="A2" s="1146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  <c r="U2" s="1147"/>
      <c r="V2" s="1148" t="s">
        <v>244</v>
      </c>
      <c r="W2" s="1147"/>
      <c r="X2" s="1147"/>
      <c r="Y2" s="1147"/>
      <c r="Z2" s="1147"/>
      <c r="AA2" s="1147"/>
      <c r="AB2" s="1147"/>
      <c r="AC2" s="1147"/>
      <c r="AD2" s="1147"/>
      <c r="AE2" s="1147"/>
      <c r="AF2" s="1147"/>
      <c r="AG2" s="1147"/>
      <c r="AH2" s="1147"/>
      <c r="AI2" s="1149"/>
      <c r="AJ2" s="1149"/>
      <c r="AK2" s="1149"/>
      <c r="AL2" s="1149"/>
      <c r="AM2" s="1149"/>
      <c r="AN2" s="1149"/>
      <c r="AO2" s="1149"/>
      <c r="AP2" s="1147"/>
      <c r="AQ2" s="1147"/>
      <c r="AR2" s="1147"/>
      <c r="AS2" s="1147"/>
      <c r="AT2" s="1147"/>
      <c r="AU2" s="1147"/>
      <c r="AV2" s="1147"/>
      <c r="AW2" s="1147"/>
      <c r="AX2" s="1147"/>
      <c r="AY2" s="1147"/>
      <c r="AZ2" s="1147"/>
      <c r="BA2" s="1147"/>
      <c r="BB2" s="1150"/>
      <c r="BC2" s="1150"/>
      <c r="BD2" s="1150"/>
      <c r="BE2" s="1150"/>
      <c r="BG2" s="769"/>
      <c r="BH2" s="769"/>
      <c r="BI2" s="769"/>
      <c r="BJ2" s="1150"/>
      <c r="BK2" s="1150"/>
      <c r="BL2" s="1150"/>
      <c r="BM2" s="1150"/>
      <c r="BN2" s="769"/>
      <c r="BO2" s="769"/>
      <c r="BP2" s="769"/>
      <c r="BQ2" s="769"/>
      <c r="BR2" s="769"/>
      <c r="BS2" s="769"/>
      <c r="BT2" s="769"/>
      <c r="BU2" s="769"/>
      <c r="BV2" s="769"/>
      <c r="BW2" s="769"/>
      <c r="BX2" s="769"/>
      <c r="BY2" s="769"/>
      <c r="BZ2" s="769"/>
      <c r="CA2" s="769"/>
      <c r="CB2" s="769"/>
      <c r="CC2" s="769"/>
      <c r="CD2" s="769"/>
      <c r="CE2" s="769"/>
      <c r="CF2" s="769"/>
      <c r="CG2" s="769"/>
      <c r="CH2" s="769"/>
      <c r="CI2" s="769"/>
      <c r="CJ2" s="769"/>
    </row>
    <row r="3" spans="1:88" ht="30.75" customHeight="1"/>
    <row r="4" spans="1:88" ht="62.25" customHeight="1">
      <c r="B4" s="2655" t="s">
        <v>1</v>
      </c>
      <c r="C4" s="2655"/>
      <c r="D4" s="2655"/>
      <c r="E4" s="2655"/>
      <c r="F4" s="2655"/>
      <c r="G4" s="2655"/>
      <c r="H4" s="2655"/>
      <c r="I4" s="2655"/>
      <c r="J4" s="2655"/>
      <c r="K4" s="2655"/>
      <c r="L4" s="2655"/>
      <c r="M4" s="2655"/>
      <c r="N4" s="2655"/>
      <c r="O4" s="2655"/>
      <c r="P4" s="2655"/>
      <c r="Q4" s="2655"/>
      <c r="R4" s="2655"/>
      <c r="S4" s="2655"/>
      <c r="T4" s="2655"/>
      <c r="U4" s="2656"/>
      <c r="V4" s="2656"/>
      <c r="W4" s="2656"/>
      <c r="X4" s="2656"/>
      <c r="Y4" s="2656"/>
      <c r="Z4" s="2656"/>
      <c r="AA4" s="2656"/>
      <c r="AB4" s="2656"/>
      <c r="AC4" s="2656"/>
      <c r="AD4" s="2656"/>
      <c r="AE4" s="2656"/>
      <c r="AF4" s="2656"/>
      <c r="AG4" s="2656"/>
      <c r="AH4" s="2656"/>
      <c r="AI4" s="2656"/>
      <c r="AJ4" s="2656"/>
      <c r="AK4" s="2656"/>
      <c r="AL4" s="2656"/>
      <c r="AM4" s="2656"/>
      <c r="AN4" s="2656"/>
      <c r="AO4" s="2656"/>
      <c r="AP4" s="2656"/>
      <c r="AQ4" s="2656"/>
      <c r="AR4" s="2656"/>
      <c r="AS4" s="2656"/>
      <c r="AT4" s="2656"/>
      <c r="AU4" s="2656"/>
      <c r="AV4" s="2656"/>
      <c r="AW4" s="2656"/>
      <c r="AX4" s="2656"/>
      <c r="AY4" s="2656"/>
      <c r="AZ4" s="2656"/>
      <c r="BA4" s="2656"/>
    </row>
    <row r="5" spans="1:88" ht="42.75" customHeight="1"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1"/>
      <c r="V5" s="781"/>
      <c r="W5" s="2657" t="s">
        <v>99</v>
      </c>
      <c r="X5" s="2657"/>
      <c r="Y5" s="2657"/>
      <c r="Z5" s="2657"/>
      <c r="AA5" s="2657"/>
      <c r="AB5" s="2657"/>
      <c r="AC5" s="2657"/>
      <c r="AD5" s="2657"/>
      <c r="AE5" s="2657"/>
      <c r="AF5" s="2657"/>
      <c r="AG5" s="2657"/>
      <c r="AH5" s="2657"/>
      <c r="AI5" s="2657"/>
      <c r="AJ5" s="2657"/>
      <c r="AK5" s="782"/>
      <c r="AL5" s="782"/>
      <c r="AM5" s="782"/>
      <c r="AN5" s="783"/>
      <c r="AO5" s="783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1"/>
      <c r="BA5" s="781"/>
      <c r="BF5" s="781"/>
      <c r="BG5" s="781"/>
      <c r="BH5" s="781"/>
      <c r="BI5" s="2658" t="s">
        <v>245</v>
      </c>
      <c r="BJ5" s="2658"/>
      <c r="BK5" s="2658"/>
      <c r="BL5" s="2658"/>
      <c r="BM5" s="2658"/>
    </row>
    <row r="6" spans="1:88" ht="90" customHeight="1">
      <c r="T6" s="2659" t="s">
        <v>3</v>
      </c>
      <c r="U6" s="2659"/>
      <c r="V6" s="1151"/>
      <c r="W6" s="1152"/>
      <c r="X6" s="2660" t="s">
        <v>246</v>
      </c>
      <c r="Y6" s="2660"/>
      <c r="Z6" s="2660"/>
      <c r="AA6" s="2660"/>
      <c r="AB6" s="2660"/>
      <c r="AC6" s="2660"/>
      <c r="AD6" s="2660"/>
      <c r="AE6" s="2660"/>
      <c r="AF6" s="2660"/>
      <c r="AG6" s="2660"/>
      <c r="AH6" s="1153"/>
      <c r="AI6" s="1154"/>
      <c r="AJ6" s="1154"/>
      <c r="AK6" s="1154"/>
      <c r="AL6" s="1154"/>
      <c r="AM6" s="1154"/>
      <c r="AN6" s="1154"/>
      <c r="AO6" s="1154"/>
      <c r="AP6" s="1153"/>
      <c r="AQ6" s="1155"/>
      <c r="AR6" s="1156"/>
      <c r="AS6" s="1153"/>
      <c r="AT6" s="1153"/>
      <c r="AU6" s="1153"/>
      <c r="AV6" s="1157" t="s">
        <v>2</v>
      </c>
      <c r="AW6" s="1158"/>
      <c r="AX6" s="1158"/>
      <c r="AY6" s="1158"/>
      <c r="BE6" s="815"/>
      <c r="BF6" s="1158"/>
      <c r="BG6" s="1158"/>
      <c r="BH6" s="1158"/>
      <c r="BI6" s="2658"/>
      <c r="BJ6" s="2658"/>
      <c r="BK6" s="2658"/>
      <c r="BL6" s="2658"/>
      <c r="BM6" s="2658"/>
    </row>
    <row r="7" spans="1:88" ht="89.25" customHeight="1">
      <c r="B7" s="2653"/>
      <c r="C7" s="2654"/>
      <c r="D7" s="2654"/>
      <c r="E7" s="2653" t="s">
        <v>196</v>
      </c>
      <c r="F7" s="2654"/>
      <c r="G7" s="2654"/>
      <c r="H7" s="2653" t="s">
        <v>196</v>
      </c>
      <c r="I7" s="2654"/>
      <c r="J7" s="2654"/>
      <c r="K7" s="2653" t="s">
        <v>196</v>
      </c>
      <c r="L7" s="2654"/>
      <c r="M7" s="2654"/>
      <c r="N7" s="2653" t="s">
        <v>196</v>
      </c>
      <c r="O7" s="2654"/>
      <c r="P7" s="2654"/>
      <c r="Q7" s="2653" t="s">
        <v>196</v>
      </c>
      <c r="R7" s="2654"/>
      <c r="S7" s="2654"/>
      <c r="T7" s="2345" t="s">
        <v>196</v>
      </c>
      <c r="U7" s="2293"/>
      <c r="V7" s="2293"/>
      <c r="W7" s="2331" t="s">
        <v>4</v>
      </c>
      <c r="X7" s="2332"/>
      <c r="Y7" s="2332"/>
      <c r="Z7" s="2332"/>
      <c r="AA7" s="2332"/>
      <c r="AB7" s="2332"/>
      <c r="AE7" s="794" t="s">
        <v>5</v>
      </c>
      <c r="AF7" s="795" t="s">
        <v>198</v>
      </c>
      <c r="AG7" s="796"/>
      <c r="AH7" s="796"/>
      <c r="AI7" s="797"/>
      <c r="AJ7" s="797"/>
      <c r="AK7" s="797"/>
      <c r="AL7" s="797"/>
      <c r="AM7" s="797"/>
      <c r="AN7" s="797"/>
      <c r="AO7" s="797"/>
      <c r="AP7" s="796"/>
      <c r="AQ7" s="798"/>
      <c r="AR7" s="799"/>
      <c r="AS7" s="800"/>
      <c r="AT7" s="801"/>
      <c r="AU7" s="801"/>
      <c r="AV7" s="1159" t="s">
        <v>6</v>
      </c>
      <c r="AW7" s="1158"/>
      <c r="AX7" s="1158"/>
      <c r="AY7" s="1158"/>
      <c r="BE7" s="1160"/>
      <c r="BF7" s="1158"/>
      <c r="BG7" s="1158"/>
      <c r="BH7" s="1158"/>
      <c r="BI7" s="1158"/>
      <c r="BJ7" s="2329" t="s">
        <v>202</v>
      </c>
      <c r="BK7" s="2329"/>
      <c r="BL7" s="2329"/>
      <c r="BM7" s="1160"/>
    </row>
    <row r="8" spans="1:88" ht="109.5" customHeight="1">
      <c r="W8" s="802" t="s">
        <v>247</v>
      </c>
      <c r="X8" s="803"/>
      <c r="Y8" s="803"/>
      <c r="Z8" s="803"/>
      <c r="AA8" s="803"/>
      <c r="AB8" s="803"/>
      <c r="AC8" s="802"/>
      <c r="AD8" s="803"/>
      <c r="AE8" s="803"/>
      <c r="AF8" s="803"/>
      <c r="AG8" s="803"/>
      <c r="AH8" s="803"/>
      <c r="AI8" s="802"/>
      <c r="AJ8" s="803"/>
      <c r="AK8" s="803"/>
      <c r="AL8" s="803"/>
      <c r="AM8" s="803"/>
      <c r="AN8" s="803"/>
      <c r="AO8" s="802"/>
      <c r="AP8" s="803"/>
      <c r="AQ8" s="803"/>
      <c r="AR8" s="803"/>
      <c r="AS8" s="803"/>
      <c r="AT8" s="803"/>
      <c r="AU8" s="801"/>
      <c r="AV8" s="1159" t="s">
        <v>8</v>
      </c>
      <c r="AW8" s="1158"/>
      <c r="AX8" s="1158"/>
      <c r="AY8" s="1158"/>
      <c r="BE8" s="1160"/>
      <c r="BF8" s="1158"/>
      <c r="BG8" s="1158"/>
      <c r="BH8" s="1158"/>
      <c r="BI8" s="1158"/>
      <c r="BJ8" s="2329" t="s">
        <v>120</v>
      </c>
      <c r="BK8" s="2329"/>
      <c r="BL8" s="2329"/>
      <c r="BM8" s="1160"/>
    </row>
    <row r="9" spans="1:88" ht="47.25" customHeight="1"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2335" t="s">
        <v>199</v>
      </c>
      <c r="U9" s="2335"/>
      <c r="V9" s="2335"/>
      <c r="W9" s="2338" t="s">
        <v>140</v>
      </c>
      <c r="X9" s="2338"/>
      <c r="Y9" s="2338"/>
      <c r="Z9" s="2338"/>
      <c r="AA9" s="2338"/>
      <c r="AB9" s="2338"/>
      <c r="AC9" s="2338"/>
      <c r="AD9" s="2338"/>
      <c r="AE9" s="2338"/>
      <c r="AF9" s="2338"/>
      <c r="AG9" s="2338"/>
      <c r="AH9" s="2338"/>
      <c r="AI9" s="2338"/>
      <c r="AJ9" s="2338"/>
      <c r="AK9" s="2338"/>
      <c r="AL9" s="2338"/>
      <c r="AM9" s="2338"/>
      <c r="AN9" s="2338"/>
      <c r="AO9" s="2338"/>
      <c r="AP9" s="2338"/>
      <c r="AQ9" s="2338"/>
      <c r="AR9" s="2338"/>
      <c r="AS9" s="2338"/>
      <c r="AT9" s="2338"/>
      <c r="AU9" s="1161"/>
      <c r="AV9" s="1161"/>
      <c r="AW9" s="1158"/>
      <c r="AX9" s="1158"/>
      <c r="AY9" s="1158"/>
      <c r="BE9" s="805"/>
      <c r="BF9" s="1158"/>
      <c r="BG9" s="1158"/>
      <c r="BH9" s="1158"/>
      <c r="BI9" s="1158"/>
      <c r="BJ9" s="1162"/>
      <c r="BK9" s="1162"/>
      <c r="BL9" s="1162"/>
      <c r="BM9" s="805"/>
    </row>
    <row r="10" spans="1:88" ht="61.5" customHeight="1">
      <c r="T10" s="2337" t="s">
        <v>201</v>
      </c>
      <c r="U10" s="2337"/>
      <c r="V10" s="2337"/>
      <c r="W10" s="2292" t="s">
        <v>9</v>
      </c>
      <c r="X10" s="2332"/>
      <c r="Y10" s="2332"/>
      <c r="Z10" s="2332"/>
      <c r="AA10" s="2332"/>
      <c r="AB10" s="2332"/>
      <c r="AE10" s="794" t="s">
        <v>5</v>
      </c>
      <c r="AF10" s="814" t="s">
        <v>10</v>
      </c>
      <c r="AG10" s="796"/>
      <c r="AH10" s="796"/>
      <c r="AI10" s="797"/>
      <c r="AJ10" s="797"/>
      <c r="AK10" s="797"/>
      <c r="AL10" s="797"/>
      <c r="AM10" s="797"/>
      <c r="AN10" s="797"/>
      <c r="AO10" s="797"/>
      <c r="AP10" s="796"/>
      <c r="AQ10" s="798"/>
      <c r="AR10" s="801"/>
      <c r="AS10" s="800"/>
      <c r="AT10" s="801"/>
      <c r="AU10" s="801"/>
      <c r="AV10" s="1159" t="s">
        <v>11</v>
      </c>
      <c r="AW10" s="1158"/>
      <c r="AX10" s="1158"/>
      <c r="AY10" s="1158"/>
      <c r="BE10" s="815"/>
      <c r="BF10" s="1163"/>
      <c r="BG10" s="1163"/>
      <c r="BH10" s="1164" t="s">
        <v>135</v>
      </c>
      <c r="BI10" s="1164"/>
      <c r="BJ10" s="1164"/>
      <c r="BK10" s="1164"/>
      <c r="BL10" s="1164"/>
      <c r="BM10" s="1164"/>
      <c r="BN10" s="1165"/>
      <c r="BO10" s="1165"/>
      <c r="BP10" s="1163"/>
      <c r="BQ10" s="1163"/>
      <c r="BR10" s="1163"/>
      <c r="BS10" s="1163"/>
      <c r="BT10" s="1163"/>
      <c r="BU10" s="1163"/>
    </row>
    <row r="11" spans="1:88" ht="61.5" customHeight="1">
      <c r="U11" s="2"/>
      <c r="V11" s="2"/>
      <c r="W11" s="1166" t="s">
        <v>12</v>
      </c>
      <c r="X11" s="803"/>
      <c r="Y11" s="803"/>
      <c r="Z11" s="803"/>
      <c r="AA11" s="812"/>
      <c r="AB11" s="812"/>
      <c r="AE11" s="794" t="s">
        <v>5</v>
      </c>
      <c r="AF11" s="1167" t="s">
        <v>101</v>
      </c>
      <c r="AG11" s="1168"/>
      <c r="AH11" s="1168"/>
      <c r="AI11" s="1169"/>
      <c r="AJ11" s="1169"/>
      <c r="AK11" s="1169"/>
      <c r="AL11" s="1169"/>
      <c r="AM11" s="1169"/>
      <c r="AN11" s="1169"/>
      <c r="AO11" s="1169"/>
      <c r="AP11" s="1168"/>
      <c r="AQ11" s="1170"/>
      <c r="AR11" s="1171"/>
      <c r="AS11" s="1172"/>
      <c r="AT11" s="1170"/>
      <c r="AU11" s="798"/>
      <c r="AV11" s="798"/>
      <c r="AW11" s="1173"/>
      <c r="AX11" s="1173"/>
      <c r="AY11" s="1173"/>
      <c r="AZ11" s="1173"/>
      <c r="BA11" s="1173"/>
      <c r="BB11" s="1174"/>
      <c r="BC11" s="1174"/>
      <c r="BD11" s="1174"/>
      <c r="BF11" s="1163"/>
      <c r="BG11" s="1163"/>
      <c r="BH11" s="1163"/>
      <c r="BI11" s="1163"/>
      <c r="BJ11" s="1163"/>
      <c r="BK11" s="1163"/>
      <c r="BL11" s="1163"/>
      <c r="BM11" s="1163"/>
      <c r="BN11" s="1163"/>
      <c r="BO11" s="1163"/>
      <c r="BP11" s="1163"/>
      <c r="BQ11" s="1163"/>
      <c r="BR11" s="1163"/>
      <c r="BS11" s="1163"/>
      <c r="BT11" s="1163"/>
      <c r="BU11" s="1163"/>
    </row>
    <row r="12" spans="1:88" ht="30" customHeight="1" thickBot="1">
      <c r="U12" s="2"/>
      <c r="V12" s="2"/>
      <c r="W12" s="3"/>
      <c r="AA12" s="818"/>
      <c r="AB12" s="774"/>
      <c r="AC12" s="774"/>
      <c r="AJ12" s="776"/>
      <c r="AK12" s="776"/>
      <c r="AL12" s="776"/>
      <c r="AM12" s="776"/>
      <c r="AN12" s="776"/>
      <c r="AO12" s="776"/>
    </row>
    <row r="13" spans="1:88" s="820" customFormat="1" ht="87" customHeight="1" thickBot="1">
      <c r="B13" s="2295" t="s">
        <v>124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2641" t="s">
        <v>204</v>
      </c>
      <c r="U13" s="2641"/>
      <c r="V13" s="2642"/>
      <c r="W13" s="2647" t="s">
        <v>14</v>
      </c>
      <c r="X13" s="2200"/>
      <c r="Y13" s="2200"/>
      <c r="Z13" s="2200"/>
      <c r="AA13" s="2200"/>
      <c r="AB13" s="2200"/>
      <c r="AC13" s="2200"/>
      <c r="AD13" s="2200"/>
      <c r="AE13" s="2310" t="s">
        <v>15</v>
      </c>
      <c r="AF13" s="2311"/>
      <c r="AG13" s="2316" t="s">
        <v>16</v>
      </c>
      <c r="AH13" s="2316"/>
      <c r="AI13" s="2316"/>
      <c r="AJ13" s="2316"/>
      <c r="AK13" s="2316"/>
      <c r="AL13" s="2316"/>
      <c r="AM13" s="2316"/>
      <c r="AN13" s="2316"/>
      <c r="AO13" s="2609" t="s">
        <v>17</v>
      </c>
      <c r="AP13" s="2402" t="s">
        <v>18</v>
      </c>
      <c r="AQ13" s="2612"/>
      <c r="AR13" s="2612"/>
      <c r="AS13" s="2612"/>
      <c r="AT13" s="2612"/>
      <c r="AU13" s="2612"/>
      <c r="AV13" s="2612"/>
      <c r="AW13" s="2613"/>
      <c r="AX13" s="2620" t="s">
        <v>19</v>
      </c>
      <c r="AY13" s="2621"/>
      <c r="AZ13" s="2621"/>
      <c r="BA13" s="2621"/>
      <c r="BB13" s="2621"/>
      <c r="BC13" s="2621"/>
      <c r="BD13" s="2621"/>
      <c r="BE13" s="2622"/>
      <c r="BF13" s="2623" t="s">
        <v>171</v>
      </c>
      <c r="BG13" s="2624"/>
      <c r="BH13" s="2624"/>
      <c r="BI13" s="2624"/>
      <c r="BJ13" s="2624"/>
      <c r="BK13" s="2624"/>
      <c r="BL13" s="2624"/>
      <c r="BM13" s="2625"/>
      <c r="BN13" s="769"/>
      <c r="BO13" s="769"/>
      <c r="BP13"/>
      <c r="BQ13"/>
      <c r="BR13"/>
      <c r="BS13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69"/>
      <c r="CE13" s="769"/>
      <c r="CF13" s="769"/>
      <c r="CG13" s="769"/>
      <c r="CH13" s="769"/>
      <c r="CI13" s="769"/>
      <c r="CJ13" s="769"/>
    </row>
    <row r="14" spans="1:88" s="820" customFormat="1" ht="48" customHeight="1" thickBot="1">
      <c r="B14" s="2296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2643"/>
      <c r="U14" s="2643"/>
      <c r="V14" s="2644"/>
      <c r="W14" s="2648"/>
      <c r="X14" s="2203"/>
      <c r="Y14" s="2203"/>
      <c r="Z14" s="2203"/>
      <c r="AA14" s="2203"/>
      <c r="AB14" s="2203"/>
      <c r="AC14" s="2203"/>
      <c r="AD14" s="2203"/>
      <c r="AE14" s="2312"/>
      <c r="AF14" s="2313"/>
      <c r="AG14" s="2317"/>
      <c r="AH14" s="2317"/>
      <c r="AI14" s="2317"/>
      <c r="AJ14" s="2317"/>
      <c r="AK14" s="2317"/>
      <c r="AL14" s="2317"/>
      <c r="AM14" s="2317"/>
      <c r="AN14" s="2317"/>
      <c r="AO14" s="2610"/>
      <c r="AP14" s="2614"/>
      <c r="AQ14" s="2615"/>
      <c r="AR14" s="2615"/>
      <c r="AS14" s="2615"/>
      <c r="AT14" s="2615"/>
      <c r="AU14" s="2615"/>
      <c r="AV14" s="2615"/>
      <c r="AW14" s="2616"/>
      <c r="AX14" s="2626" t="s">
        <v>121</v>
      </c>
      <c r="AY14" s="2627"/>
      <c r="AZ14" s="2627"/>
      <c r="BA14" s="2627"/>
      <c r="BB14" s="2627"/>
      <c r="BC14" s="2627"/>
      <c r="BD14" s="2627"/>
      <c r="BE14" s="2628"/>
      <c r="BF14" s="2629" t="s">
        <v>205</v>
      </c>
      <c r="BG14" s="2630"/>
      <c r="BH14" s="2630"/>
      <c r="BI14" s="2630"/>
      <c r="BJ14" s="2630"/>
      <c r="BK14" s="2630"/>
      <c r="BL14" s="2630"/>
      <c r="BM14" s="2631"/>
      <c r="BN14" s="769"/>
      <c r="BO14" s="769"/>
      <c r="BP14"/>
      <c r="BQ14"/>
      <c r="BR14"/>
      <c r="BS14"/>
      <c r="BT14" s="769"/>
      <c r="BU14" s="769"/>
      <c r="BV14" s="769"/>
      <c r="BW14" s="769"/>
      <c r="BX14" s="769"/>
      <c r="BY14" s="769"/>
      <c r="BZ14" s="769"/>
      <c r="CA14" s="769"/>
      <c r="CB14" s="769"/>
      <c r="CC14" s="769"/>
      <c r="CD14" s="769"/>
      <c r="CE14" s="769"/>
      <c r="CF14" s="769"/>
      <c r="CG14" s="769"/>
      <c r="CH14" s="769"/>
      <c r="CI14" s="769"/>
      <c r="CJ14" s="769"/>
    </row>
    <row r="15" spans="1:88" s="820" customFormat="1" ht="63.75" customHeight="1" thickBot="1">
      <c r="B15" s="2296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2643"/>
      <c r="U15" s="2643"/>
      <c r="V15" s="2644"/>
      <c r="W15" s="2648"/>
      <c r="X15" s="2203"/>
      <c r="Y15" s="2203"/>
      <c r="Z15" s="2203"/>
      <c r="AA15" s="2203"/>
      <c r="AB15" s="2203"/>
      <c r="AC15" s="2203"/>
      <c r="AD15" s="2203"/>
      <c r="AE15" s="2314"/>
      <c r="AF15" s="2315"/>
      <c r="AG15" s="2318"/>
      <c r="AH15" s="2318"/>
      <c r="AI15" s="2318"/>
      <c r="AJ15" s="2318"/>
      <c r="AK15" s="2318"/>
      <c r="AL15" s="2318"/>
      <c r="AM15" s="2318"/>
      <c r="AN15" s="2318"/>
      <c r="AO15" s="2610"/>
      <c r="AP15" s="2617"/>
      <c r="AQ15" s="2618"/>
      <c r="AR15" s="2618"/>
      <c r="AS15" s="2618"/>
      <c r="AT15" s="2618"/>
      <c r="AU15" s="2618"/>
      <c r="AV15" s="2618"/>
      <c r="AW15" s="2619"/>
      <c r="AX15" s="2632" t="s">
        <v>248</v>
      </c>
      <c r="AY15" s="2633"/>
      <c r="AZ15" s="2633"/>
      <c r="BA15" s="2633"/>
      <c r="BB15" s="2633"/>
      <c r="BC15" s="2633"/>
      <c r="BD15" s="2633"/>
      <c r="BE15" s="2634"/>
      <c r="BF15" s="2635" t="s">
        <v>249</v>
      </c>
      <c r="BG15" s="2636"/>
      <c r="BH15" s="2636"/>
      <c r="BI15" s="2636"/>
      <c r="BJ15" s="2636"/>
      <c r="BK15" s="2636"/>
      <c r="BL15" s="2636"/>
      <c r="BM15" s="2637"/>
      <c r="BN15" s="769"/>
      <c r="BO15" s="769"/>
      <c r="BP15"/>
      <c r="BQ15"/>
      <c r="BR15"/>
      <c r="BS15"/>
      <c r="BT15" s="769"/>
      <c r="BU15" s="769"/>
      <c r="BV15" s="769"/>
      <c r="BW15" s="769"/>
      <c r="BX15" s="769"/>
      <c r="BY15" s="769"/>
      <c r="BZ15" s="769"/>
      <c r="CA15" s="769"/>
      <c r="CB15" s="769"/>
      <c r="CC15" s="769"/>
      <c r="CD15" s="769"/>
      <c r="CE15" s="769"/>
      <c r="CF15" s="769"/>
      <c r="CG15" s="769"/>
      <c r="CH15" s="769"/>
      <c r="CI15" s="769"/>
      <c r="CJ15" s="769"/>
    </row>
    <row r="16" spans="1:88" s="820" customFormat="1" ht="42" customHeight="1">
      <c r="B16" s="2296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2643"/>
      <c r="U16" s="2643"/>
      <c r="V16" s="2644"/>
      <c r="W16" s="2648"/>
      <c r="X16" s="2203"/>
      <c r="Y16" s="2203"/>
      <c r="Z16" s="2203"/>
      <c r="AA16" s="2203"/>
      <c r="AB16" s="2203"/>
      <c r="AC16" s="2203"/>
      <c r="AD16" s="2203"/>
      <c r="AE16" s="2279" t="s">
        <v>20</v>
      </c>
      <c r="AF16" s="2282" t="s">
        <v>21</v>
      </c>
      <c r="AG16" s="2638" t="s">
        <v>22</v>
      </c>
      <c r="AH16" s="2601" t="s">
        <v>23</v>
      </c>
      <c r="AI16" s="2602"/>
      <c r="AJ16" s="2602"/>
      <c r="AK16" s="2602"/>
      <c r="AL16" s="2602"/>
      <c r="AM16" s="2602"/>
      <c r="AN16" s="2602"/>
      <c r="AO16" s="2610"/>
      <c r="AP16" s="2603" t="s">
        <v>24</v>
      </c>
      <c r="AQ16" s="2581" t="s">
        <v>25</v>
      </c>
      <c r="AR16" s="2581" t="s">
        <v>207</v>
      </c>
      <c r="AS16" s="2606" t="s">
        <v>26</v>
      </c>
      <c r="AT16" s="2606" t="s">
        <v>27</v>
      </c>
      <c r="AU16" s="2581" t="s">
        <v>28</v>
      </c>
      <c r="AV16" s="2581" t="s">
        <v>29</v>
      </c>
      <c r="AW16" s="2584" t="s">
        <v>30</v>
      </c>
      <c r="AX16" s="2587" t="s">
        <v>108</v>
      </c>
      <c r="AY16" s="2588"/>
      <c r="AZ16" s="2588"/>
      <c r="BA16" s="2588"/>
      <c r="BB16" s="2589" t="s">
        <v>109</v>
      </c>
      <c r="BC16" s="2590"/>
      <c r="BD16" s="2590"/>
      <c r="BE16" s="2591"/>
      <c r="BF16" s="2592" t="s">
        <v>208</v>
      </c>
      <c r="BG16" s="2588"/>
      <c r="BH16" s="2588"/>
      <c r="BI16" s="2588"/>
      <c r="BJ16" s="2560" t="s">
        <v>209</v>
      </c>
      <c r="BK16" s="2561"/>
      <c r="BL16" s="2561"/>
      <c r="BM16" s="2562"/>
      <c r="BN16" s="769"/>
      <c r="BO16" s="769"/>
      <c r="BP16" s="769"/>
      <c r="BQ16" s="769"/>
      <c r="BR16" s="769"/>
      <c r="BS16" s="769"/>
      <c r="BT16" s="769"/>
      <c r="BU16" s="769"/>
      <c r="BV16" s="769"/>
      <c r="BW16" s="769"/>
      <c r="BX16" s="769"/>
      <c r="BY16" s="769"/>
      <c r="BZ16" s="769"/>
      <c r="CA16" s="769"/>
      <c r="CB16" s="769"/>
      <c r="CC16" s="769"/>
      <c r="CD16" s="769"/>
      <c r="CE16" s="769"/>
      <c r="CF16" s="769"/>
      <c r="CG16" s="769"/>
      <c r="CH16" s="769"/>
      <c r="CI16" s="769"/>
      <c r="CJ16" s="769"/>
    </row>
    <row r="17" spans="2:88" s="825" customFormat="1" ht="45.75" customHeight="1" thickBot="1">
      <c r="B17" s="2296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2643"/>
      <c r="U17" s="2643"/>
      <c r="V17" s="2644"/>
      <c r="W17" s="2648"/>
      <c r="X17" s="2203"/>
      <c r="Y17" s="2203"/>
      <c r="Z17" s="2203"/>
      <c r="AA17" s="2203"/>
      <c r="AB17" s="2203"/>
      <c r="AC17" s="2203"/>
      <c r="AD17" s="2203"/>
      <c r="AE17" s="2280"/>
      <c r="AF17" s="2283"/>
      <c r="AG17" s="2639"/>
      <c r="AH17" s="2563" t="s">
        <v>31</v>
      </c>
      <c r="AI17" s="2564"/>
      <c r="AJ17" s="2563" t="s">
        <v>250</v>
      </c>
      <c r="AK17" s="2567"/>
      <c r="AL17" s="2564" t="s">
        <v>211</v>
      </c>
      <c r="AM17" s="2567"/>
      <c r="AN17" s="2569" t="s">
        <v>251</v>
      </c>
      <c r="AO17" s="2610"/>
      <c r="AP17" s="2604"/>
      <c r="AQ17" s="2582"/>
      <c r="AR17" s="2582"/>
      <c r="AS17" s="2607"/>
      <c r="AT17" s="2607"/>
      <c r="AU17" s="2582"/>
      <c r="AV17" s="2582"/>
      <c r="AW17" s="2585"/>
      <c r="AX17" s="2572" t="s">
        <v>252</v>
      </c>
      <c r="AY17" s="2573"/>
      <c r="AZ17" s="2573"/>
      <c r="BA17" s="2573"/>
      <c r="BB17" s="2574" t="s">
        <v>111</v>
      </c>
      <c r="BC17" s="2574"/>
      <c r="BD17" s="2574"/>
      <c r="BE17" s="2575"/>
      <c r="BF17" s="2576" t="s">
        <v>111</v>
      </c>
      <c r="BG17" s="2577"/>
      <c r="BH17" s="2577"/>
      <c r="BI17" s="2577"/>
      <c r="BJ17" s="2577" t="s">
        <v>111</v>
      </c>
      <c r="BK17" s="2577"/>
      <c r="BL17" s="2577"/>
      <c r="BM17" s="2578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69"/>
      <c r="CE17" s="769"/>
      <c r="CF17" s="769"/>
      <c r="CG17" s="769"/>
      <c r="CH17" s="769"/>
      <c r="CI17" s="769"/>
      <c r="CJ17" s="769"/>
    </row>
    <row r="18" spans="2:88" s="825" customFormat="1" ht="45" customHeight="1">
      <c r="B18" s="2296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2643"/>
      <c r="U18" s="2643"/>
      <c r="V18" s="2644"/>
      <c r="W18" s="2648"/>
      <c r="X18" s="2203"/>
      <c r="Y18" s="2203"/>
      <c r="Z18" s="2203"/>
      <c r="AA18" s="2203"/>
      <c r="AB18" s="2203"/>
      <c r="AC18" s="2203"/>
      <c r="AD18" s="2203"/>
      <c r="AE18" s="2280"/>
      <c r="AF18" s="2283"/>
      <c r="AG18" s="2639"/>
      <c r="AH18" s="2565"/>
      <c r="AI18" s="2566"/>
      <c r="AJ18" s="2565"/>
      <c r="AK18" s="2568"/>
      <c r="AL18" s="2566"/>
      <c r="AM18" s="2568"/>
      <c r="AN18" s="2570"/>
      <c r="AO18" s="2610"/>
      <c r="AP18" s="2604"/>
      <c r="AQ18" s="2582"/>
      <c r="AR18" s="2582"/>
      <c r="AS18" s="2607"/>
      <c r="AT18" s="2607"/>
      <c r="AU18" s="2582"/>
      <c r="AV18" s="2582"/>
      <c r="AW18" s="2585"/>
      <c r="AX18" s="2579" t="s">
        <v>22</v>
      </c>
      <c r="AY18" s="2593" t="s">
        <v>33</v>
      </c>
      <c r="AZ18" s="2594"/>
      <c r="BA18" s="2594"/>
      <c r="BB18" s="2595" t="s">
        <v>22</v>
      </c>
      <c r="BC18" s="2597" t="s">
        <v>33</v>
      </c>
      <c r="BD18" s="2597"/>
      <c r="BE18" s="2598"/>
      <c r="BF18" s="2599" t="s">
        <v>22</v>
      </c>
      <c r="BG18" s="2556" t="s">
        <v>33</v>
      </c>
      <c r="BH18" s="2557"/>
      <c r="BI18" s="2557"/>
      <c r="BJ18" s="2558" t="s">
        <v>22</v>
      </c>
      <c r="BK18" s="2221" t="s">
        <v>33</v>
      </c>
      <c r="BL18" s="2221"/>
      <c r="BM18" s="2222"/>
      <c r="BN18" s="769"/>
      <c r="BO18" s="769"/>
      <c r="BP18" s="769"/>
      <c r="BQ18" s="769"/>
      <c r="BR18" s="769"/>
      <c r="BS18" s="769"/>
      <c r="BT18" s="769"/>
      <c r="BU18" s="769"/>
      <c r="BV18" s="769"/>
      <c r="BW18" s="769"/>
      <c r="BX18" s="769"/>
      <c r="BY18" s="769"/>
      <c r="BZ18" s="769"/>
      <c r="CA18" s="769"/>
      <c r="CB18" s="769"/>
      <c r="CC18" s="769"/>
      <c r="CD18" s="769"/>
      <c r="CE18" s="769"/>
      <c r="CF18" s="769"/>
      <c r="CG18" s="769"/>
      <c r="CH18" s="769"/>
      <c r="CI18" s="769"/>
      <c r="CJ18" s="769"/>
    </row>
    <row r="19" spans="2:88" s="825" customFormat="1" ht="182.25" customHeight="1" thickBot="1">
      <c r="B19" s="229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2645"/>
      <c r="U19" s="2645"/>
      <c r="V19" s="2646"/>
      <c r="W19" s="2649"/>
      <c r="X19" s="2650"/>
      <c r="Y19" s="2650"/>
      <c r="Z19" s="2650"/>
      <c r="AA19" s="2650"/>
      <c r="AB19" s="2650"/>
      <c r="AC19" s="2650"/>
      <c r="AD19" s="2650"/>
      <c r="AE19" s="2651"/>
      <c r="AF19" s="2652"/>
      <c r="AG19" s="2640"/>
      <c r="AH19" s="1175" t="s">
        <v>34</v>
      </c>
      <c r="AI19" s="1176" t="s">
        <v>212</v>
      </c>
      <c r="AJ19" s="1175" t="s">
        <v>34</v>
      </c>
      <c r="AK19" s="1176" t="s">
        <v>212</v>
      </c>
      <c r="AL19" s="1175" t="s">
        <v>34</v>
      </c>
      <c r="AM19" s="1176" t="s">
        <v>212</v>
      </c>
      <c r="AN19" s="2571"/>
      <c r="AO19" s="2611"/>
      <c r="AP19" s="2605"/>
      <c r="AQ19" s="2583"/>
      <c r="AR19" s="2583"/>
      <c r="AS19" s="2608"/>
      <c r="AT19" s="2608"/>
      <c r="AU19" s="2583"/>
      <c r="AV19" s="2583"/>
      <c r="AW19" s="2586"/>
      <c r="AX19" s="2580"/>
      <c r="AY19" s="1177" t="s">
        <v>35</v>
      </c>
      <c r="AZ19" s="1177" t="s">
        <v>36</v>
      </c>
      <c r="BA19" s="1178" t="s">
        <v>253</v>
      </c>
      <c r="BB19" s="2596"/>
      <c r="BC19" s="1179" t="s">
        <v>35</v>
      </c>
      <c r="BD19" s="1180" t="s">
        <v>36</v>
      </c>
      <c r="BE19" s="1181" t="s">
        <v>253</v>
      </c>
      <c r="BF19" s="2600"/>
      <c r="BG19" s="1182" t="s">
        <v>35</v>
      </c>
      <c r="BH19" s="1182" t="s">
        <v>36</v>
      </c>
      <c r="BI19" s="1183" t="s">
        <v>253</v>
      </c>
      <c r="BJ19" s="2559"/>
      <c r="BK19" s="1184" t="s">
        <v>35</v>
      </c>
      <c r="BL19" s="1185" t="s">
        <v>36</v>
      </c>
      <c r="BM19" s="1186" t="s">
        <v>253</v>
      </c>
      <c r="BN19" s="769"/>
      <c r="BO19" s="769"/>
      <c r="BP19" s="769"/>
      <c r="BQ19" s="769"/>
      <c r="BR19" s="769"/>
      <c r="BS19" s="769"/>
      <c r="BT19" s="769"/>
      <c r="BU19" s="769"/>
      <c r="BV19" s="769"/>
      <c r="BW19" s="769"/>
      <c r="BX19" s="769"/>
      <c r="BY19" s="769"/>
      <c r="BZ19" s="769"/>
      <c r="CA19" s="769"/>
      <c r="CB19" s="769"/>
      <c r="CC19" s="769"/>
      <c r="CD19" s="769"/>
      <c r="CE19" s="769"/>
      <c r="CF19" s="769"/>
      <c r="CG19" s="769"/>
      <c r="CH19" s="769"/>
      <c r="CI19" s="769"/>
      <c r="CJ19" s="769"/>
    </row>
    <row r="20" spans="2:88" s="852" customFormat="1" ht="42.75" customHeight="1" thickTop="1" thickBot="1">
      <c r="B20" s="833">
        <v>1</v>
      </c>
      <c r="C20" s="834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2223">
        <v>2</v>
      </c>
      <c r="U20" s="2223"/>
      <c r="V20" s="2224"/>
      <c r="W20" s="2225">
        <v>3</v>
      </c>
      <c r="X20" s="2226"/>
      <c r="Y20" s="2226"/>
      <c r="Z20" s="2226"/>
      <c r="AA20" s="2226"/>
      <c r="AB20" s="2226"/>
      <c r="AC20" s="2226"/>
      <c r="AD20" s="2226"/>
      <c r="AE20" s="1187">
        <v>4</v>
      </c>
      <c r="AF20" s="1188">
        <v>5</v>
      </c>
      <c r="AG20" s="1189">
        <v>6</v>
      </c>
      <c r="AH20" s="1190">
        <v>7</v>
      </c>
      <c r="AI20" s="1191"/>
      <c r="AJ20" s="1191">
        <v>8</v>
      </c>
      <c r="AK20" s="1191"/>
      <c r="AL20" s="1191"/>
      <c r="AM20" s="1191"/>
      <c r="AN20" s="1192">
        <v>9</v>
      </c>
      <c r="AO20" s="1193">
        <v>10</v>
      </c>
      <c r="AP20" s="1189">
        <v>11</v>
      </c>
      <c r="AQ20" s="1194">
        <v>12</v>
      </c>
      <c r="AR20" s="1194">
        <v>13</v>
      </c>
      <c r="AS20" s="1194">
        <v>14</v>
      </c>
      <c r="AT20" s="1194">
        <v>15</v>
      </c>
      <c r="AU20" s="1194">
        <v>16</v>
      </c>
      <c r="AV20" s="1195">
        <v>17</v>
      </c>
      <c r="AW20" s="1195">
        <v>18</v>
      </c>
      <c r="AX20" s="1196">
        <v>19</v>
      </c>
      <c r="AY20" s="1197">
        <v>20</v>
      </c>
      <c r="AZ20" s="1197">
        <v>21</v>
      </c>
      <c r="BA20" s="1198"/>
      <c r="BB20" s="1199">
        <v>23</v>
      </c>
      <c r="BC20" s="1200">
        <v>24</v>
      </c>
      <c r="BD20" s="1200">
        <v>25</v>
      </c>
      <c r="BE20" s="1201"/>
      <c r="BF20" s="1196">
        <v>19</v>
      </c>
      <c r="BG20" s="1197">
        <v>20</v>
      </c>
      <c r="BH20" s="1197">
        <v>21</v>
      </c>
      <c r="BI20" s="1198"/>
      <c r="BJ20" s="1199">
        <v>23</v>
      </c>
      <c r="BK20" s="1200">
        <v>24</v>
      </c>
      <c r="BL20" s="1200">
        <v>25</v>
      </c>
      <c r="BM20" s="1201"/>
      <c r="BN20" s="769"/>
      <c r="BO20" s="769"/>
      <c r="BP20" s="769"/>
      <c r="BQ20" s="769"/>
      <c r="BR20" s="769"/>
      <c r="BS20" s="769"/>
      <c r="BT20" s="769"/>
      <c r="BU20" s="769"/>
      <c r="BV20" s="769"/>
      <c r="BW20" s="769"/>
      <c r="BX20" s="769"/>
      <c r="BY20" s="769"/>
      <c r="BZ20" s="769"/>
      <c r="CA20" s="769"/>
      <c r="CB20" s="769"/>
      <c r="CC20" s="769"/>
      <c r="CD20" s="769"/>
      <c r="CE20" s="769"/>
      <c r="CF20" s="769"/>
      <c r="CG20" s="769"/>
      <c r="CH20" s="769"/>
      <c r="CI20" s="769"/>
      <c r="CJ20" s="769"/>
    </row>
    <row r="21" spans="2:88" s="1202" customFormat="1" ht="89.25" customHeight="1" thickBot="1">
      <c r="B21" s="2512" t="s">
        <v>254</v>
      </c>
      <c r="C21" s="2513"/>
      <c r="D21" s="2513"/>
      <c r="E21" s="2513"/>
      <c r="F21" s="2513"/>
      <c r="G21" s="2513"/>
      <c r="H21" s="2513"/>
      <c r="I21" s="2513"/>
      <c r="J21" s="2513"/>
      <c r="K21" s="2513"/>
      <c r="L21" s="2513"/>
      <c r="M21" s="2513"/>
      <c r="N21" s="2513"/>
      <c r="O21" s="2513"/>
      <c r="P21" s="2513"/>
      <c r="Q21" s="2513"/>
      <c r="R21" s="2513"/>
      <c r="S21" s="2513"/>
      <c r="T21" s="2513"/>
      <c r="U21" s="2513"/>
      <c r="V21" s="2513"/>
      <c r="W21" s="2513"/>
      <c r="X21" s="2513"/>
      <c r="Y21" s="2513"/>
      <c r="Z21" s="2513"/>
      <c r="AA21" s="2513"/>
      <c r="AB21" s="2513"/>
      <c r="AC21" s="2513"/>
      <c r="AD21" s="2513"/>
      <c r="AE21" s="2513"/>
      <c r="AF21" s="2513"/>
      <c r="AG21" s="2513"/>
      <c r="AH21" s="2513"/>
      <c r="AI21" s="2513"/>
      <c r="AJ21" s="2513"/>
      <c r="AK21" s="2513"/>
      <c r="AL21" s="2513"/>
      <c r="AM21" s="2513"/>
      <c r="AN21" s="2513"/>
      <c r="AO21" s="2513"/>
      <c r="AP21" s="2513"/>
      <c r="AQ21" s="2513"/>
      <c r="AR21" s="2513"/>
      <c r="AS21" s="2513"/>
      <c r="AT21" s="2513"/>
      <c r="AU21" s="2513"/>
      <c r="AV21" s="2513"/>
      <c r="AW21" s="2513"/>
      <c r="AX21" s="2513"/>
      <c r="AY21" s="2513"/>
      <c r="AZ21" s="2513"/>
      <c r="BA21" s="2513"/>
      <c r="BB21" s="2513"/>
      <c r="BC21" s="2513"/>
      <c r="BD21" s="2513"/>
      <c r="BE21" s="2513"/>
      <c r="BF21" s="2513"/>
      <c r="BG21" s="2513"/>
      <c r="BH21" s="2513"/>
      <c r="BI21" s="2513"/>
      <c r="BJ21" s="2513"/>
      <c r="BK21" s="2513"/>
      <c r="BL21" s="2513"/>
      <c r="BM21" s="2514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69"/>
      <c r="CE21" s="769"/>
      <c r="CF21" s="769"/>
      <c r="CG21" s="769"/>
      <c r="CH21" s="769"/>
      <c r="CI21" s="769"/>
      <c r="CJ21" s="769"/>
    </row>
    <row r="22" spans="2:88" s="1203" customFormat="1" ht="85.5" customHeight="1" thickBot="1">
      <c r="B22" s="2471" t="s">
        <v>255</v>
      </c>
      <c r="C22" s="2472"/>
      <c r="D22" s="2472"/>
      <c r="E22" s="2472"/>
      <c r="F22" s="2472"/>
      <c r="G22" s="2472"/>
      <c r="H22" s="2472"/>
      <c r="I22" s="2472"/>
      <c r="J22" s="2472"/>
      <c r="K22" s="2472"/>
      <c r="L22" s="2472"/>
      <c r="M22" s="2472"/>
      <c r="N22" s="2472"/>
      <c r="O22" s="2472"/>
      <c r="P22" s="2472"/>
      <c r="Q22" s="2472"/>
      <c r="R22" s="2472"/>
      <c r="S22" s="2472"/>
      <c r="T22" s="2472"/>
      <c r="U22" s="2472"/>
      <c r="V22" s="2472"/>
      <c r="W22" s="2472"/>
      <c r="X22" s="2472"/>
      <c r="Y22" s="2472"/>
      <c r="Z22" s="2472"/>
      <c r="AA22" s="2472"/>
      <c r="AB22" s="2472"/>
      <c r="AC22" s="2472"/>
      <c r="AD22" s="2472"/>
      <c r="AE22" s="2472"/>
      <c r="AF22" s="2472"/>
      <c r="AG22" s="2472"/>
      <c r="AH22" s="2472"/>
      <c r="AI22" s="2472"/>
      <c r="AJ22" s="2472"/>
      <c r="AK22" s="2472"/>
      <c r="AL22" s="2472"/>
      <c r="AM22" s="2472"/>
      <c r="AN22" s="2472"/>
      <c r="AO22" s="2472"/>
      <c r="AP22" s="2472"/>
      <c r="AQ22" s="2472"/>
      <c r="AR22" s="2472"/>
      <c r="AS22" s="2472"/>
      <c r="AT22" s="2472"/>
      <c r="AU22" s="2472"/>
      <c r="AV22" s="2472"/>
      <c r="AW22" s="2472"/>
      <c r="AX22" s="2472"/>
      <c r="AY22" s="2472"/>
      <c r="AZ22" s="2472"/>
      <c r="BA22" s="2472"/>
      <c r="BB22" s="2472"/>
      <c r="BC22" s="2472"/>
      <c r="BD22" s="2472"/>
      <c r="BE22" s="2472"/>
      <c r="BF22" s="2472"/>
      <c r="BG22" s="2472"/>
      <c r="BH22" s="2472"/>
      <c r="BI22" s="2472"/>
      <c r="BJ22" s="2472"/>
      <c r="BK22" s="2472"/>
      <c r="BL22" s="2472"/>
      <c r="BM22" s="2473"/>
      <c r="BN22" s="769"/>
      <c r="BO22" s="769"/>
      <c r="BP22" s="769"/>
      <c r="BQ22" s="769"/>
      <c r="BR22" s="769"/>
      <c r="BS22" s="769"/>
      <c r="BT22" s="769"/>
      <c r="BU22" s="769"/>
      <c r="BV22" s="769"/>
      <c r="BW22" s="769"/>
      <c r="BX22" s="769"/>
      <c r="BY22" s="769"/>
      <c r="BZ22" s="769"/>
      <c r="CA22" s="769"/>
      <c r="CB22" s="769"/>
      <c r="CC22" s="769"/>
      <c r="CD22" s="769"/>
      <c r="CE22" s="769"/>
      <c r="CF22" s="769"/>
      <c r="CG22" s="769"/>
      <c r="CH22" s="769"/>
      <c r="CI22" s="769"/>
      <c r="CJ22" s="769"/>
    </row>
    <row r="23" spans="2:88" s="1203" customFormat="1" ht="85.5" customHeight="1">
      <c r="B23" s="1204">
        <v>1</v>
      </c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2546" t="s">
        <v>256</v>
      </c>
      <c r="U23" s="2546"/>
      <c r="V23" s="2547"/>
      <c r="W23" s="2548" t="s">
        <v>101</v>
      </c>
      <c r="X23" s="2549"/>
      <c r="Y23" s="2549"/>
      <c r="Z23" s="2549"/>
      <c r="AA23" s="2549"/>
      <c r="AB23" s="2549"/>
      <c r="AC23" s="2549"/>
      <c r="AD23" s="2550"/>
      <c r="AE23" s="873">
        <v>4</v>
      </c>
      <c r="AF23" s="874">
        <f t="shared" ref="AF23:AF24" si="0">AE23*30</f>
        <v>120</v>
      </c>
      <c r="AG23" s="875">
        <f t="shared" ref="AG23:AG24" si="1">AH23+AJ23+AL23</f>
        <v>54</v>
      </c>
      <c r="AH23" s="876">
        <v>36</v>
      </c>
      <c r="AI23" s="877">
        <v>6</v>
      </c>
      <c r="AJ23" s="877">
        <v>18</v>
      </c>
      <c r="AK23" s="877">
        <v>2</v>
      </c>
      <c r="AL23" s="877"/>
      <c r="AM23" s="877">
        <f t="shared" ref="AM23:AM24" si="2">CEILING(AL23/15*$BH$15,2)</f>
        <v>0</v>
      </c>
      <c r="AN23" s="878">
        <f>AG23-AI23-AK23-AM23</f>
        <v>46</v>
      </c>
      <c r="AO23" s="879">
        <f t="shared" ref="AO23:AO24" si="3">AF23-AG23</f>
        <v>66</v>
      </c>
      <c r="AP23" s="1206">
        <v>3</v>
      </c>
      <c r="AQ23" s="1207"/>
      <c r="AR23" s="1207"/>
      <c r="AS23" s="1207"/>
      <c r="AT23" s="1207"/>
      <c r="AU23" s="1207"/>
      <c r="AV23" s="1207">
        <v>3</v>
      </c>
      <c r="AW23" s="1208"/>
      <c r="AX23" s="1209">
        <f t="shared" ref="AX23" si="4">SUM(AY23:BA23)</f>
        <v>0</v>
      </c>
      <c r="AY23" s="1210"/>
      <c r="AZ23" s="1210"/>
      <c r="BA23" s="1211"/>
      <c r="BB23" s="871"/>
      <c r="BC23" s="1212"/>
      <c r="BD23" s="1212"/>
      <c r="BE23" s="1213"/>
      <c r="BF23" s="1214">
        <f t="shared" ref="BF23:BF24" si="5">SUM(BG23:BI23)</f>
        <v>3</v>
      </c>
      <c r="BG23" s="1215">
        <v>2</v>
      </c>
      <c r="BH23" s="1215">
        <v>1</v>
      </c>
      <c r="BI23" s="1216"/>
      <c r="BJ23" s="871"/>
      <c r="BK23" s="1212"/>
      <c r="BL23" s="1212"/>
      <c r="BM23" s="1213"/>
      <c r="BN23" s="769"/>
      <c r="BO23" s="769"/>
      <c r="BP23" s="769"/>
      <c r="BQ23" s="769"/>
      <c r="BR23" s="769"/>
      <c r="BS23" s="769"/>
      <c r="BT23" s="769"/>
      <c r="BU23" s="769"/>
      <c r="BV23" s="769"/>
      <c r="BW23" s="769"/>
      <c r="BX23" s="769"/>
      <c r="BY23" s="769"/>
      <c r="BZ23" s="769"/>
      <c r="CA23" s="769"/>
      <c r="CB23" s="769"/>
      <c r="CC23" s="769"/>
      <c r="CD23" s="769"/>
      <c r="CE23" s="769"/>
      <c r="CF23" s="769"/>
      <c r="CG23" s="769"/>
      <c r="CH23" s="769"/>
      <c r="CI23" s="769"/>
      <c r="CJ23" s="769"/>
    </row>
    <row r="24" spans="2:88" s="853" customFormat="1" ht="70.5" customHeight="1" thickBot="1">
      <c r="B24" s="1217">
        <v>2</v>
      </c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2551" t="s">
        <v>257</v>
      </c>
      <c r="U24" s="2551"/>
      <c r="V24" s="2552"/>
      <c r="W24" s="2553" t="s">
        <v>101</v>
      </c>
      <c r="X24" s="2554"/>
      <c r="Y24" s="2554"/>
      <c r="Z24" s="2554"/>
      <c r="AA24" s="2554"/>
      <c r="AB24" s="2554"/>
      <c r="AC24" s="2554"/>
      <c r="AD24" s="2555"/>
      <c r="AE24" s="893">
        <v>4</v>
      </c>
      <c r="AF24" s="894">
        <f t="shared" si="0"/>
        <v>120</v>
      </c>
      <c r="AG24" s="895">
        <f t="shared" si="1"/>
        <v>54</v>
      </c>
      <c r="AH24" s="896">
        <v>36</v>
      </c>
      <c r="AI24" s="897">
        <v>6</v>
      </c>
      <c r="AJ24" s="897">
        <v>18</v>
      </c>
      <c r="AK24" s="897">
        <v>2</v>
      </c>
      <c r="AL24" s="897"/>
      <c r="AM24" s="897">
        <f t="shared" si="2"/>
        <v>0</v>
      </c>
      <c r="AN24" s="898">
        <f>AG24-AI24-AK24-AM24</f>
        <v>46</v>
      </c>
      <c r="AO24" s="899">
        <f t="shared" si="3"/>
        <v>66</v>
      </c>
      <c r="AP24" s="1209"/>
      <c r="AQ24" s="1210">
        <v>3</v>
      </c>
      <c r="AR24" s="1210"/>
      <c r="AS24" s="1210"/>
      <c r="AT24" s="1210"/>
      <c r="AU24" s="1210"/>
      <c r="AV24" s="1210"/>
      <c r="AW24" s="1218"/>
      <c r="AX24" s="1209">
        <f t="shared" ref="AX24" si="6">SUM(AY24:BA24)</f>
        <v>0</v>
      </c>
      <c r="AY24" s="1210"/>
      <c r="AZ24" s="1210"/>
      <c r="BA24" s="1211"/>
      <c r="BB24" s="1219"/>
      <c r="BC24" s="1220"/>
      <c r="BD24" s="1220"/>
      <c r="BE24" s="1221"/>
      <c r="BF24" s="1209">
        <f t="shared" si="5"/>
        <v>3</v>
      </c>
      <c r="BG24" s="1210">
        <v>2</v>
      </c>
      <c r="BH24" s="1210">
        <v>1</v>
      </c>
      <c r="BI24" s="1211"/>
      <c r="BJ24" s="1219"/>
      <c r="BK24" s="1220"/>
      <c r="BL24" s="1220"/>
      <c r="BM24" s="1221"/>
      <c r="BN24" s="769"/>
      <c r="BO24" s="769"/>
      <c r="BP24" s="769"/>
      <c r="BQ24" s="769"/>
      <c r="BR24" s="769"/>
      <c r="BS24" s="769"/>
      <c r="BT24" s="769"/>
      <c r="BU24" s="769"/>
      <c r="BV24" s="769"/>
      <c r="BW24" s="769"/>
      <c r="BX24" s="769"/>
      <c r="BY24" s="769"/>
      <c r="BZ24" s="769"/>
      <c r="CA24" s="769"/>
      <c r="CB24" s="769"/>
      <c r="CC24" s="769"/>
      <c r="CD24" s="769"/>
      <c r="CE24" s="769"/>
      <c r="CF24" s="769"/>
      <c r="CG24" s="769"/>
      <c r="CH24" s="769"/>
      <c r="CI24" s="769"/>
      <c r="CJ24" s="769"/>
    </row>
    <row r="25" spans="2:88" s="1131" customFormat="1" ht="74.25" customHeight="1" thickBot="1">
      <c r="B25" s="2507" t="s">
        <v>258</v>
      </c>
      <c r="C25" s="2508"/>
      <c r="D25" s="2508"/>
      <c r="E25" s="2508"/>
      <c r="F25" s="2508"/>
      <c r="G25" s="2508"/>
      <c r="H25" s="2508"/>
      <c r="I25" s="2508"/>
      <c r="J25" s="2508"/>
      <c r="K25" s="2508"/>
      <c r="L25" s="2508"/>
      <c r="M25" s="2508"/>
      <c r="N25" s="2508"/>
      <c r="O25" s="2508"/>
      <c r="P25" s="2508"/>
      <c r="Q25" s="2508"/>
      <c r="R25" s="2508"/>
      <c r="S25" s="2508"/>
      <c r="T25" s="2508"/>
      <c r="U25" s="2508"/>
      <c r="V25" s="2508"/>
      <c r="W25" s="2508"/>
      <c r="X25" s="2508"/>
      <c r="Y25" s="2508"/>
      <c r="Z25" s="2508"/>
      <c r="AA25" s="2508"/>
      <c r="AB25" s="2508"/>
      <c r="AC25" s="2508"/>
      <c r="AD25" s="2508"/>
      <c r="AE25" s="1222">
        <f>SUM(AE23:AE24)</f>
        <v>8</v>
      </c>
      <c r="AF25" s="1223">
        <f t="shared" ref="AF25:AO25" si="7">SUM(AF23:AF24)</f>
        <v>240</v>
      </c>
      <c r="AG25" s="1222">
        <f t="shared" si="7"/>
        <v>108</v>
      </c>
      <c r="AH25" s="1224">
        <f t="shared" si="7"/>
        <v>72</v>
      </c>
      <c r="AI25" s="1224">
        <f t="shared" si="7"/>
        <v>12</v>
      </c>
      <c r="AJ25" s="1224">
        <f t="shared" si="7"/>
        <v>36</v>
      </c>
      <c r="AK25" s="1224">
        <f t="shared" si="7"/>
        <v>4</v>
      </c>
      <c r="AL25" s="1224">
        <f t="shared" si="7"/>
        <v>0</v>
      </c>
      <c r="AM25" s="1224">
        <f t="shared" si="7"/>
        <v>0</v>
      </c>
      <c r="AN25" s="1225">
        <f t="shared" si="7"/>
        <v>92</v>
      </c>
      <c r="AO25" s="1226">
        <f t="shared" si="7"/>
        <v>132</v>
      </c>
      <c r="AP25" s="1227">
        <v>1</v>
      </c>
      <c r="AQ25" s="1228">
        <v>1</v>
      </c>
      <c r="AR25" s="1228"/>
      <c r="AS25" s="1228"/>
      <c r="AT25" s="1228"/>
      <c r="AU25" s="1228"/>
      <c r="AV25" s="1228">
        <v>1</v>
      </c>
      <c r="AW25" s="1229"/>
      <c r="AX25" s="1230">
        <f>SUM(AX24:AX24)</f>
        <v>0</v>
      </c>
      <c r="AY25" s="1228">
        <f>SUM(AY24:AY24)</f>
        <v>0</v>
      </c>
      <c r="AZ25" s="1228">
        <f>SUM(AZ24:AZ24)</f>
        <v>0</v>
      </c>
      <c r="BA25" s="1228">
        <f>SUM(BA24:BA24)</f>
        <v>0</v>
      </c>
      <c r="BB25" s="1231"/>
      <c r="BC25" s="1231"/>
      <c r="BD25" s="1231"/>
      <c r="BE25" s="1231"/>
      <c r="BF25" s="1228">
        <f>SUM(BF23:BF24)</f>
        <v>6</v>
      </c>
      <c r="BG25" s="1228">
        <f t="shared" ref="BG25:BI25" si="8">SUM(BG23:BG24)</f>
        <v>4</v>
      </c>
      <c r="BH25" s="1228">
        <f t="shared" si="8"/>
        <v>2</v>
      </c>
      <c r="BI25" s="1232">
        <f t="shared" si="8"/>
        <v>0</v>
      </c>
      <c r="BJ25" s="1233"/>
      <c r="BK25" s="1231"/>
      <c r="BL25" s="1234"/>
      <c r="BM25" s="1235"/>
    </row>
    <row r="26" spans="2:88" s="1203" customFormat="1" ht="63" customHeight="1" thickBot="1">
      <c r="B26" s="2471" t="s">
        <v>259</v>
      </c>
      <c r="C26" s="2472"/>
      <c r="D26" s="2472"/>
      <c r="E26" s="2472"/>
      <c r="F26" s="2472"/>
      <c r="G26" s="2472"/>
      <c r="H26" s="2472"/>
      <c r="I26" s="2472"/>
      <c r="J26" s="2472"/>
      <c r="K26" s="2472"/>
      <c r="L26" s="2472"/>
      <c r="M26" s="2472"/>
      <c r="N26" s="2472"/>
      <c r="O26" s="2472"/>
      <c r="P26" s="2472"/>
      <c r="Q26" s="2472"/>
      <c r="R26" s="2472"/>
      <c r="S26" s="2472"/>
      <c r="T26" s="2472"/>
      <c r="U26" s="2472"/>
      <c r="V26" s="2472"/>
      <c r="W26" s="2472"/>
      <c r="X26" s="2472"/>
      <c r="Y26" s="2472"/>
      <c r="Z26" s="2472"/>
      <c r="AA26" s="2472"/>
      <c r="AB26" s="2472"/>
      <c r="AC26" s="2472"/>
      <c r="AD26" s="2472"/>
      <c r="AE26" s="2534"/>
      <c r="AF26" s="2534"/>
      <c r="AG26" s="2534"/>
      <c r="AH26" s="2534"/>
      <c r="AI26" s="2534"/>
      <c r="AJ26" s="2534"/>
      <c r="AK26" s="2534"/>
      <c r="AL26" s="2534"/>
      <c r="AM26" s="2534"/>
      <c r="AN26" s="2534"/>
      <c r="AO26" s="2534"/>
      <c r="AP26" s="2534"/>
      <c r="AQ26" s="2534"/>
      <c r="AR26" s="2534"/>
      <c r="AS26" s="2534"/>
      <c r="AT26" s="2534"/>
      <c r="AU26" s="2534"/>
      <c r="AV26" s="2534"/>
      <c r="AW26" s="2534"/>
      <c r="AX26" s="2534"/>
      <c r="AY26" s="2534"/>
      <c r="AZ26" s="2534"/>
      <c r="BA26" s="2534"/>
      <c r="BB26" s="2534"/>
      <c r="BC26" s="2534"/>
      <c r="BD26" s="2534"/>
      <c r="BE26" s="2534"/>
      <c r="BF26" s="2534"/>
      <c r="BG26" s="2534"/>
      <c r="BH26" s="2534"/>
      <c r="BI26" s="2534"/>
      <c r="BJ26" s="2534"/>
      <c r="BK26" s="2534"/>
      <c r="BL26" s="2534"/>
      <c r="BM26" s="2535"/>
      <c r="BN26" s="769"/>
      <c r="BO26" s="769"/>
      <c r="BP26" s="769"/>
      <c r="BQ26" s="769"/>
      <c r="BR26" s="769"/>
      <c r="BS26" s="769"/>
      <c r="BT26" s="769"/>
      <c r="BU26" s="769"/>
      <c r="BV26" s="769"/>
      <c r="BW26" s="769"/>
      <c r="BX26" s="769"/>
      <c r="BY26" s="769"/>
      <c r="BZ26" s="769"/>
      <c r="CA26" s="769"/>
      <c r="CB26" s="769"/>
      <c r="CC26" s="769"/>
      <c r="CD26" s="769"/>
      <c r="CE26" s="769"/>
      <c r="CF26" s="769"/>
      <c r="CG26" s="769"/>
      <c r="CH26" s="769"/>
      <c r="CI26" s="769"/>
      <c r="CJ26" s="769"/>
    </row>
    <row r="27" spans="2:88" s="853" customFormat="1" ht="77.25" customHeight="1">
      <c r="B27" s="1236">
        <v>3</v>
      </c>
      <c r="C27" s="1237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7"/>
      <c r="P27" s="1237"/>
      <c r="Q27" s="1237"/>
      <c r="R27" s="1237"/>
      <c r="S27" s="1237"/>
      <c r="T27" s="2536" t="s">
        <v>260</v>
      </c>
      <c r="U27" s="2536"/>
      <c r="V27" s="2537"/>
      <c r="W27" s="2538" t="s">
        <v>261</v>
      </c>
      <c r="X27" s="2539"/>
      <c r="Y27" s="2539"/>
      <c r="Z27" s="2539"/>
      <c r="AA27" s="2539"/>
      <c r="AB27" s="2539"/>
      <c r="AC27" s="2539"/>
      <c r="AD27" s="2540"/>
      <c r="AE27" s="1238">
        <v>2</v>
      </c>
      <c r="AF27" s="1239">
        <f t="shared" ref="AF27:AF28" si="9">AE27*30</f>
        <v>60</v>
      </c>
      <c r="AG27" s="875">
        <f t="shared" ref="AG27:AG28" si="10">AH27+AJ27+AL27</f>
        <v>36</v>
      </c>
      <c r="AH27" s="876">
        <v>18</v>
      </c>
      <c r="AI27" s="877">
        <f t="shared" ref="AI27" si="11">CEILING(AH27/15*$BP$14,2)</f>
        <v>0</v>
      </c>
      <c r="AJ27" s="877">
        <v>18</v>
      </c>
      <c r="AK27" s="877">
        <f t="shared" ref="AK27" si="12">CEILING(AJ27/15*$BP$14,2)</f>
        <v>0</v>
      </c>
      <c r="AL27" s="877"/>
      <c r="AM27" s="877">
        <f t="shared" ref="AM27:AM28" si="13">CEILING(AL27/15*$BH$15,2)</f>
        <v>0</v>
      </c>
      <c r="AN27" s="878"/>
      <c r="AO27" s="879">
        <f t="shared" ref="AO27:AO28" si="14">AF27-AG27</f>
        <v>24</v>
      </c>
      <c r="AP27" s="1206"/>
      <c r="AQ27" s="1207">
        <v>3</v>
      </c>
      <c r="AR27" s="1207">
        <v>3</v>
      </c>
      <c r="AS27" s="1207"/>
      <c r="AT27" s="1207"/>
      <c r="AU27" s="1207"/>
      <c r="AV27" s="1207"/>
      <c r="AW27" s="1240"/>
      <c r="AX27" s="1206">
        <f t="shared" ref="AX27:AX28" si="15">SUM(AY27:BA27)</f>
        <v>0</v>
      </c>
      <c r="AY27" s="1207"/>
      <c r="AZ27" s="1207"/>
      <c r="BA27" s="1240"/>
      <c r="BB27" s="1206">
        <f t="shared" ref="BB27:BB28" si="16">SUM(BC27:BE27)</f>
        <v>0</v>
      </c>
      <c r="BC27" s="1241"/>
      <c r="BD27" s="1241"/>
      <c r="BE27" s="1240"/>
      <c r="BF27" s="1206">
        <f t="shared" ref="BF27:BF28" si="17">SUM(BG27:BI27)</f>
        <v>2</v>
      </c>
      <c r="BG27" s="1241">
        <v>1</v>
      </c>
      <c r="BH27" s="1241">
        <v>1</v>
      </c>
      <c r="BI27" s="1240"/>
      <c r="BJ27" s="1206">
        <f t="shared" ref="BJ27:BJ28" si="18">SUM(BK27:BM27)</f>
        <v>0</v>
      </c>
      <c r="BK27" s="1207"/>
      <c r="BL27" s="1207"/>
      <c r="BM27" s="1240"/>
      <c r="BN27" s="769"/>
      <c r="BO27" s="769"/>
      <c r="BP27" s="769"/>
      <c r="BQ27" s="769"/>
      <c r="BR27" s="769"/>
      <c r="BS27" s="769"/>
      <c r="BT27" s="769"/>
      <c r="BU27" s="769"/>
      <c r="BV27" s="769"/>
      <c r="BW27" s="769"/>
      <c r="BX27" s="769"/>
      <c r="BY27" s="769"/>
      <c r="BZ27" s="769"/>
      <c r="CA27" s="769"/>
      <c r="CB27" s="769"/>
      <c r="CC27" s="769"/>
      <c r="CD27" s="769"/>
      <c r="CE27" s="769"/>
      <c r="CF27" s="769"/>
      <c r="CG27" s="769"/>
      <c r="CH27" s="769"/>
      <c r="CI27" s="769"/>
      <c r="CJ27" s="769"/>
    </row>
    <row r="28" spans="2:88" s="853" customFormat="1" ht="165.75" customHeight="1" thickBot="1">
      <c r="B28" s="1242">
        <v>4</v>
      </c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2541" t="s">
        <v>262</v>
      </c>
      <c r="U28" s="2541"/>
      <c r="V28" s="2542"/>
      <c r="W28" s="2490" t="s">
        <v>118</v>
      </c>
      <c r="X28" s="2543"/>
      <c r="Y28" s="2543"/>
      <c r="Z28" s="2543"/>
      <c r="AA28" s="2543"/>
      <c r="AB28" s="2543"/>
      <c r="AC28" s="2543"/>
      <c r="AD28" s="2544"/>
      <c r="AE28" s="1244">
        <v>1.5</v>
      </c>
      <c r="AF28" s="1245">
        <f t="shared" si="9"/>
        <v>45</v>
      </c>
      <c r="AG28" s="1246">
        <f t="shared" si="10"/>
        <v>36</v>
      </c>
      <c r="AH28" s="1247"/>
      <c r="AI28" s="1248">
        <f>CEILING(AH28/15*$BQ$14,2)</f>
        <v>0</v>
      </c>
      <c r="AJ28" s="1248">
        <v>36</v>
      </c>
      <c r="AK28" s="1248">
        <f>CEILING(AJ28/15*$BQ$14,2)</f>
        <v>0</v>
      </c>
      <c r="AL28" s="1248"/>
      <c r="AM28" s="1248">
        <f t="shared" si="13"/>
        <v>0</v>
      </c>
      <c r="AN28" s="1249"/>
      <c r="AO28" s="1250">
        <f t="shared" si="14"/>
        <v>9</v>
      </c>
      <c r="AP28" s="1251"/>
      <c r="AQ28" s="1252">
        <v>3</v>
      </c>
      <c r="AR28" s="1252"/>
      <c r="AS28" s="1252"/>
      <c r="AT28" s="1252"/>
      <c r="AU28" s="1252"/>
      <c r="AV28" s="1252"/>
      <c r="AW28" s="1253"/>
      <c r="AX28" s="1251">
        <f t="shared" si="15"/>
        <v>0</v>
      </c>
      <c r="AY28" s="1207"/>
      <c r="AZ28" s="1207"/>
      <c r="BA28" s="1240"/>
      <c r="BB28" s="1251">
        <f t="shared" si="16"/>
        <v>0</v>
      </c>
      <c r="BC28" s="1241"/>
      <c r="BD28" s="1241"/>
      <c r="BE28" s="1240"/>
      <c r="BF28" s="1251">
        <f t="shared" si="17"/>
        <v>2</v>
      </c>
      <c r="BG28" s="1207"/>
      <c r="BH28" s="1207">
        <v>2</v>
      </c>
      <c r="BI28" s="1240"/>
      <c r="BJ28" s="1251">
        <f t="shared" si="18"/>
        <v>0</v>
      </c>
      <c r="BK28" s="1207"/>
      <c r="BL28" s="1207"/>
      <c r="BM28" s="1240"/>
      <c r="BN28" s="769"/>
      <c r="BO28" s="769"/>
      <c r="BP28" s="769"/>
      <c r="BQ28" s="769"/>
      <c r="BR28" s="769"/>
      <c r="BS28" s="769"/>
      <c r="BT28" s="769"/>
      <c r="BU28" s="769"/>
      <c r="BV28" s="769"/>
      <c r="BW28" s="769"/>
      <c r="BX28" s="769"/>
      <c r="BY28" s="769"/>
      <c r="BZ28" s="769"/>
      <c r="CA28" s="769"/>
      <c r="CB28" s="769"/>
      <c r="CC28" s="769"/>
      <c r="CD28" s="769"/>
      <c r="CE28" s="769"/>
      <c r="CF28" s="769"/>
      <c r="CG28" s="769"/>
      <c r="CH28" s="769"/>
      <c r="CI28" s="769"/>
      <c r="CJ28" s="769"/>
    </row>
    <row r="29" spans="2:88" s="853" customFormat="1" ht="70.5" customHeight="1" thickBot="1">
      <c r="B29" s="2507" t="s">
        <v>263</v>
      </c>
      <c r="C29" s="2508"/>
      <c r="D29" s="2508"/>
      <c r="E29" s="2508"/>
      <c r="F29" s="2508"/>
      <c r="G29" s="2508"/>
      <c r="H29" s="2508"/>
      <c r="I29" s="2508"/>
      <c r="J29" s="2508"/>
      <c r="K29" s="2508"/>
      <c r="L29" s="2508"/>
      <c r="M29" s="2508"/>
      <c r="N29" s="2508"/>
      <c r="O29" s="2508"/>
      <c r="P29" s="2508"/>
      <c r="Q29" s="2508"/>
      <c r="R29" s="2508"/>
      <c r="S29" s="2508"/>
      <c r="T29" s="2508"/>
      <c r="U29" s="2508"/>
      <c r="V29" s="2508"/>
      <c r="W29" s="2508"/>
      <c r="X29" s="2508"/>
      <c r="Y29" s="2508"/>
      <c r="Z29" s="2508"/>
      <c r="AA29" s="2508"/>
      <c r="AB29" s="2508"/>
      <c r="AC29" s="2508"/>
      <c r="AD29" s="2545"/>
      <c r="AE29" s="1222">
        <f t="shared" ref="AE29:AP29" si="19">SUM(AE27:AE28)</f>
        <v>3.5</v>
      </c>
      <c r="AF29" s="1223">
        <f t="shared" si="19"/>
        <v>105</v>
      </c>
      <c r="AG29" s="1222">
        <f t="shared" si="19"/>
        <v>72</v>
      </c>
      <c r="AH29" s="1224">
        <f t="shared" si="19"/>
        <v>18</v>
      </c>
      <c r="AI29" s="1254">
        <f t="shared" si="19"/>
        <v>0</v>
      </c>
      <c r="AJ29" s="1254">
        <f t="shared" si="19"/>
        <v>54</v>
      </c>
      <c r="AK29" s="1254">
        <f t="shared" si="19"/>
        <v>0</v>
      </c>
      <c r="AL29" s="1254">
        <f t="shared" si="19"/>
        <v>0</v>
      </c>
      <c r="AM29" s="1254">
        <f t="shared" si="19"/>
        <v>0</v>
      </c>
      <c r="AN29" s="1255">
        <f t="shared" si="19"/>
        <v>0</v>
      </c>
      <c r="AO29" s="1256">
        <f t="shared" si="19"/>
        <v>33</v>
      </c>
      <c r="AP29" s="1227">
        <f t="shared" si="19"/>
        <v>0</v>
      </c>
      <c r="AQ29" s="1228">
        <v>2</v>
      </c>
      <c r="AR29" s="1228">
        <v>1</v>
      </c>
      <c r="AS29" s="1228"/>
      <c r="AT29" s="1228"/>
      <c r="AU29" s="1228"/>
      <c r="AV29" s="1228"/>
      <c r="AW29" s="1232"/>
      <c r="AX29" s="1227">
        <f t="shared" ref="AX29:BM29" si="20">SUM(AX27:AX28)</f>
        <v>0</v>
      </c>
      <c r="AY29" s="1228">
        <f t="shared" si="20"/>
        <v>0</v>
      </c>
      <c r="AZ29" s="1228">
        <f t="shared" si="20"/>
        <v>0</v>
      </c>
      <c r="BA29" s="1232">
        <f t="shared" si="20"/>
        <v>0</v>
      </c>
      <c r="BB29" s="1227">
        <f t="shared" si="20"/>
        <v>0</v>
      </c>
      <c r="BC29" s="1257">
        <f t="shared" si="20"/>
        <v>0</v>
      </c>
      <c r="BD29" s="1257">
        <f t="shared" si="20"/>
        <v>0</v>
      </c>
      <c r="BE29" s="1229">
        <f t="shared" si="20"/>
        <v>0</v>
      </c>
      <c r="BF29" s="1227">
        <f t="shared" si="20"/>
        <v>4</v>
      </c>
      <c r="BG29" s="1257">
        <f t="shared" si="20"/>
        <v>1</v>
      </c>
      <c r="BH29" s="1257">
        <f t="shared" si="20"/>
        <v>3</v>
      </c>
      <c r="BI29" s="1229">
        <f t="shared" si="20"/>
        <v>0</v>
      </c>
      <c r="BJ29" s="1258">
        <f t="shared" si="20"/>
        <v>0</v>
      </c>
      <c r="BK29" s="1259">
        <f t="shared" si="20"/>
        <v>0</v>
      </c>
      <c r="BL29" s="1259">
        <f t="shared" si="20"/>
        <v>0</v>
      </c>
      <c r="BM29" s="1229">
        <f t="shared" si="20"/>
        <v>0</v>
      </c>
      <c r="BN29" s="769"/>
      <c r="BO29" s="769"/>
      <c r="BP29" s="769"/>
      <c r="BQ29" s="769"/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769"/>
      <c r="CE29" s="769"/>
      <c r="CF29" s="769"/>
      <c r="CG29" s="769"/>
      <c r="CH29" s="769"/>
      <c r="CI29" s="769"/>
      <c r="CJ29" s="769"/>
    </row>
    <row r="30" spans="2:88" s="853" customFormat="1" ht="76.5" customHeight="1" thickBot="1">
      <c r="B30" s="2522" t="s">
        <v>264</v>
      </c>
      <c r="C30" s="2523"/>
      <c r="D30" s="2523"/>
      <c r="E30" s="2523"/>
      <c r="F30" s="2523"/>
      <c r="G30" s="2523"/>
      <c r="H30" s="2523"/>
      <c r="I30" s="2523"/>
      <c r="J30" s="2523"/>
      <c r="K30" s="2523"/>
      <c r="L30" s="2523"/>
      <c r="M30" s="2523"/>
      <c r="N30" s="2523"/>
      <c r="O30" s="2523"/>
      <c r="P30" s="2523"/>
      <c r="Q30" s="2523"/>
      <c r="R30" s="2523"/>
      <c r="S30" s="2523"/>
      <c r="T30" s="2523"/>
      <c r="U30" s="2523"/>
      <c r="V30" s="2523"/>
      <c r="W30" s="2523"/>
      <c r="X30" s="2523"/>
      <c r="Y30" s="2523"/>
      <c r="Z30" s="2523"/>
      <c r="AA30" s="2523"/>
      <c r="AB30" s="2523"/>
      <c r="AC30" s="2523"/>
      <c r="AD30" s="2523"/>
      <c r="AE30" s="2523"/>
      <c r="AF30" s="2523"/>
      <c r="AG30" s="2523"/>
      <c r="AH30" s="2523"/>
      <c r="AI30" s="2523"/>
      <c r="AJ30" s="2523"/>
      <c r="AK30" s="2523"/>
      <c r="AL30" s="2523"/>
      <c r="AM30" s="2523"/>
      <c r="AN30" s="2523"/>
      <c r="AO30" s="2523"/>
      <c r="AP30" s="2523"/>
      <c r="AQ30" s="2523"/>
      <c r="AR30" s="2523"/>
      <c r="AS30" s="2523"/>
      <c r="AT30" s="2523"/>
      <c r="AU30" s="2523"/>
      <c r="AV30" s="2523"/>
      <c r="AW30" s="2523"/>
      <c r="AX30" s="2523"/>
      <c r="AY30" s="2523"/>
      <c r="AZ30" s="2523"/>
      <c r="BA30" s="2523"/>
      <c r="BB30" s="2523"/>
      <c r="BC30" s="2523"/>
      <c r="BD30" s="2523"/>
      <c r="BE30" s="2523"/>
      <c r="BF30" s="2523"/>
      <c r="BG30" s="2523"/>
      <c r="BH30" s="2523"/>
      <c r="BI30" s="2523"/>
      <c r="BJ30" s="2523"/>
      <c r="BK30" s="2523"/>
      <c r="BL30" s="2523"/>
      <c r="BM30" s="2524"/>
      <c r="BN30" s="769"/>
      <c r="BO30" s="769"/>
      <c r="BP30" s="769"/>
      <c r="BQ30" s="769"/>
      <c r="BR30" s="769"/>
      <c r="BS30" s="769"/>
      <c r="BT30" s="769"/>
      <c r="BU30" s="769"/>
      <c r="BV30" s="769"/>
      <c r="BW30" s="769"/>
      <c r="BX30" s="769"/>
      <c r="BY30" s="769"/>
      <c r="BZ30" s="769"/>
      <c r="CA30" s="769"/>
      <c r="CB30" s="769"/>
      <c r="CC30" s="769"/>
      <c r="CD30" s="769"/>
      <c r="CE30" s="769"/>
      <c r="CF30" s="769"/>
      <c r="CG30" s="769"/>
      <c r="CH30" s="769"/>
      <c r="CI30" s="769"/>
      <c r="CJ30" s="769"/>
    </row>
    <row r="31" spans="2:88" s="853" customFormat="1" ht="136.5" customHeight="1">
      <c r="B31" s="871">
        <v>5</v>
      </c>
      <c r="C31" s="1237"/>
      <c r="D31" s="1237"/>
      <c r="E31" s="1237"/>
      <c r="F31" s="1237"/>
      <c r="G31" s="1237"/>
      <c r="H31" s="1237"/>
      <c r="I31" s="1237"/>
      <c r="J31" s="1237"/>
      <c r="K31" s="1237"/>
      <c r="L31" s="1237"/>
      <c r="M31" s="1237"/>
      <c r="N31" s="1237"/>
      <c r="O31" s="1237"/>
      <c r="P31" s="1237"/>
      <c r="Q31" s="1237"/>
      <c r="R31" s="1237"/>
      <c r="S31" s="1237"/>
      <c r="T31" s="2525" t="s">
        <v>265</v>
      </c>
      <c r="U31" s="2525"/>
      <c r="V31" s="2526"/>
      <c r="W31" s="2527" t="s">
        <v>101</v>
      </c>
      <c r="X31" s="2528"/>
      <c r="Y31" s="2528"/>
      <c r="Z31" s="2528"/>
      <c r="AA31" s="2528"/>
      <c r="AB31" s="2528"/>
      <c r="AC31" s="2528"/>
      <c r="AD31" s="2529"/>
      <c r="AE31" s="873">
        <v>3.5</v>
      </c>
      <c r="AF31" s="874">
        <f t="shared" ref="AF31:AF33" si="21">AE31*30</f>
        <v>105</v>
      </c>
      <c r="AG31" s="875">
        <f t="shared" ref="AG31:AG33" si="22">AH31+AJ31+AL31</f>
        <v>0</v>
      </c>
      <c r="AH31" s="876"/>
      <c r="AI31" s="877">
        <f>CEILING(AH31/15*$BQ$14,2)</f>
        <v>0</v>
      </c>
      <c r="AJ31" s="877"/>
      <c r="AK31" s="877">
        <f>CEILING(AJ31/15*$BQ$14,2)</f>
        <v>0</v>
      </c>
      <c r="AL31" s="877"/>
      <c r="AM31" s="877">
        <f t="shared" ref="AM31:AM33" si="23">CEILING(AL31/15*$BH$15,2)</f>
        <v>0</v>
      </c>
      <c r="AN31" s="878"/>
      <c r="AO31" s="1260">
        <f t="shared" ref="AO31:AO33" si="24">AF31-AG31</f>
        <v>105</v>
      </c>
      <c r="AP31" s="1206"/>
      <c r="AQ31" s="1207">
        <v>4</v>
      </c>
      <c r="AR31" s="1207"/>
      <c r="AS31" s="1207"/>
      <c r="AT31" s="1207"/>
      <c r="AU31" s="1207"/>
      <c r="AV31" s="1207"/>
      <c r="AW31" s="1240"/>
      <c r="AX31" s="1206">
        <f t="shared" ref="AX31:AX33" si="25">SUM(AY31:BA31)</f>
        <v>0</v>
      </c>
      <c r="AY31" s="1207"/>
      <c r="AZ31" s="1207"/>
      <c r="BA31" s="1240"/>
      <c r="BB31" s="1206">
        <f t="shared" ref="BB31:BB33" si="26">SUM(BC31:BE31)</f>
        <v>0</v>
      </c>
      <c r="BC31" s="1241"/>
      <c r="BD31" s="1241"/>
      <c r="BE31" s="1240"/>
      <c r="BF31" s="1206">
        <f t="shared" ref="BF31:BF33" si="27">SUM(BG31:BI31)</f>
        <v>0</v>
      </c>
      <c r="BG31" s="1207"/>
      <c r="BH31" s="1207"/>
      <c r="BI31" s="1240"/>
      <c r="BJ31" s="1206">
        <f t="shared" ref="BJ31:BJ33" si="28">SUM(BK31:BM31)</f>
        <v>0</v>
      </c>
      <c r="BK31" s="1207"/>
      <c r="BL31" s="1207"/>
      <c r="BM31" s="1240"/>
      <c r="BN31" s="769"/>
      <c r="BO31" s="769"/>
      <c r="BP31" s="769"/>
      <c r="BQ31" s="769"/>
      <c r="BR31" s="769"/>
      <c r="BS31" s="769"/>
      <c r="BT31" s="769"/>
      <c r="BU31" s="769"/>
      <c r="BV31" s="769"/>
      <c r="BW31" s="769"/>
      <c r="BX31" s="769"/>
      <c r="BY31" s="769"/>
      <c r="BZ31" s="769"/>
      <c r="CA31" s="769"/>
      <c r="CB31" s="769"/>
      <c r="CC31" s="769"/>
      <c r="CD31" s="769"/>
      <c r="CE31" s="769"/>
      <c r="CF31" s="769"/>
      <c r="CG31" s="769"/>
      <c r="CH31" s="769"/>
      <c r="CI31" s="769"/>
      <c r="CJ31" s="769"/>
    </row>
    <row r="32" spans="2:88" s="853" customFormat="1" ht="72" customHeight="1">
      <c r="B32" s="1261">
        <v>6</v>
      </c>
      <c r="C32" s="1262"/>
      <c r="D32" s="1262"/>
      <c r="E32" s="1262"/>
      <c r="F32" s="1262"/>
      <c r="G32" s="1262"/>
      <c r="H32" s="1262"/>
      <c r="I32" s="1262"/>
      <c r="J32" s="1262"/>
      <c r="K32" s="1262"/>
      <c r="L32" s="1262"/>
      <c r="M32" s="1262"/>
      <c r="N32" s="1262"/>
      <c r="O32" s="1262"/>
      <c r="P32" s="1262"/>
      <c r="Q32" s="1262"/>
      <c r="R32" s="1262"/>
      <c r="S32" s="1262"/>
      <c r="T32" s="2530" t="s">
        <v>266</v>
      </c>
      <c r="U32" s="2530"/>
      <c r="V32" s="2531"/>
      <c r="W32" s="2527" t="s">
        <v>101</v>
      </c>
      <c r="X32" s="2528"/>
      <c r="Y32" s="2528"/>
      <c r="Z32" s="2528"/>
      <c r="AA32" s="2528"/>
      <c r="AB32" s="2528"/>
      <c r="AC32" s="2528"/>
      <c r="AD32" s="2529"/>
      <c r="AE32" s="1263">
        <v>9</v>
      </c>
      <c r="AF32" s="1264">
        <f t="shared" si="21"/>
        <v>270</v>
      </c>
      <c r="AG32" s="1246">
        <f t="shared" si="22"/>
        <v>0</v>
      </c>
      <c r="AH32" s="1247"/>
      <c r="AI32" s="1248">
        <f t="shared" ref="AI32:AI33" si="29">CEILING(AH32/15*$BP$14,2)</f>
        <v>0</v>
      </c>
      <c r="AJ32" s="1248"/>
      <c r="AK32" s="1248">
        <f t="shared" ref="AK32:AK33" si="30">CEILING(AJ32/15*$BP$14,2)</f>
        <v>0</v>
      </c>
      <c r="AL32" s="1248"/>
      <c r="AM32" s="1248">
        <f t="shared" si="23"/>
        <v>0</v>
      </c>
      <c r="AN32" s="1249"/>
      <c r="AO32" s="1265">
        <f t="shared" si="24"/>
        <v>270</v>
      </c>
      <c r="AP32" s="1251"/>
      <c r="AQ32" s="1252">
        <v>4</v>
      </c>
      <c r="AR32" s="1252"/>
      <c r="AS32" s="1252"/>
      <c r="AT32" s="1252"/>
      <c r="AU32" s="1252"/>
      <c r="AV32" s="1252"/>
      <c r="AW32" s="1253"/>
      <c r="AX32" s="1251">
        <f t="shared" si="25"/>
        <v>0</v>
      </c>
      <c r="AY32" s="1207"/>
      <c r="AZ32" s="1207"/>
      <c r="BA32" s="1240"/>
      <c r="BB32" s="1251">
        <f t="shared" si="26"/>
        <v>0</v>
      </c>
      <c r="BC32" s="1241"/>
      <c r="BD32" s="1241"/>
      <c r="BE32" s="1240"/>
      <c r="BF32" s="1251">
        <f t="shared" si="27"/>
        <v>0</v>
      </c>
      <c r="BG32" s="1207"/>
      <c r="BH32" s="1207"/>
      <c r="BI32" s="1240"/>
      <c r="BJ32" s="1266">
        <f t="shared" si="28"/>
        <v>0</v>
      </c>
      <c r="BK32" s="1267"/>
      <c r="BL32" s="1267"/>
      <c r="BM32" s="1268"/>
      <c r="BN32" s="769"/>
      <c r="BO32" s="769"/>
      <c r="BP32" s="769"/>
      <c r="BQ32" s="769"/>
      <c r="BR32" s="769"/>
      <c r="BS32" s="769"/>
      <c r="BT32" s="769"/>
      <c r="BU32" s="769"/>
      <c r="BV32" s="769"/>
      <c r="BW32" s="769"/>
      <c r="BX32" s="769"/>
      <c r="BY32" s="769"/>
      <c r="BZ32" s="769"/>
      <c r="CA32" s="769"/>
      <c r="CB32" s="769"/>
      <c r="CC32" s="769"/>
      <c r="CD32" s="769"/>
      <c r="CE32" s="769"/>
      <c r="CF32" s="769"/>
      <c r="CG32" s="769"/>
      <c r="CH32" s="769"/>
      <c r="CI32" s="769"/>
      <c r="CJ32" s="769"/>
    </row>
    <row r="33" spans="2:88" s="853" customFormat="1" ht="72" customHeight="1" thickBot="1">
      <c r="B33" s="1242">
        <v>7</v>
      </c>
      <c r="C33" s="1243"/>
      <c r="D33" s="1243"/>
      <c r="E33" s="1243"/>
      <c r="F33" s="1243"/>
      <c r="G33" s="1243"/>
      <c r="H33" s="1243"/>
      <c r="I33" s="1243"/>
      <c r="J33" s="1243"/>
      <c r="K33" s="1243"/>
      <c r="L33" s="1243"/>
      <c r="M33" s="1243"/>
      <c r="N33" s="1243"/>
      <c r="O33" s="1243"/>
      <c r="P33" s="1243"/>
      <c r="Q33" s="1243"/>
      <c r="R33" s="1243"/>
      <c r="S33" s="1243"/>
      <c r="T33" s="2532" t="s">
        <v>267</v>
      </c>
      <c r="U33" s="2532"/>
      <c r="V33" s="2533"/>
      <c r="W33" s="2527" t="s">
        <v>101</v>
      </c>
      <c r="X33" s="2528"/>
      <c r="Y33" s="2528"/>
      <c r="Z33" s="2528"/>
      <c r="AA33" s="2528"/>
      <c r="AB33" s="2528"/>
      <c r="AC33" s="2528"/>
      <c r="AD33" s="2529"/>
      <c r="AE33" s="1269">
        <v>21</v>
      </c>
      <c r="AF33" s="1270">
        <f t="shared" si="21"/>
        <v>630</v>
      </c>
      <c r="AG33" s="1271">
        <f t="shared" si="22"/>
        <v>0</v>
      </c>
      <c r="AH33" s="1272"/>
      <c r="AI33" s="1273">
        <f t="shared" si="29"/>
        <v>0</v>
      </c>
      <c r="AJ33" s="1273"/>
      <c r="AK33" s="1273">
        <f t="shared" si="30"/>
        <v>0</v>
      </c>
      <c r="AL33" s="1273"/>
      <c r="AM33" s="1273">
        <f t="shared" si="23"/>
        <v>0</v>
      </c>
      <c r="AN33" s="1274"/>
      <c r="AO33" s="1275">
        <f t="shared" si="24"/>
        <v>630</v>
      </c>
      <c r="AP33" s="1251"/>
      <c r="AQ33" s="1252"/>
      <c r="AR33" s="1252"/>
      <c r="AS33" s="1252"/>
      <c r="AT33" s="1252"/>
      <c r="AU33" s="1252"/>
      <c r="AV33" s="1252"/>
      <c r="AW33" s="1253"/>
      <c r="AX33" s="1251">
        <f t="shared" si="25"/>
        <v>0</v>
      </c>
      <c r="AY33" s="1207"/>
      <c r="AZ33" s="1207"/>
      <c r="BA33" s="1240"/>
      <c r="BB33" s="1251">
        <f t="shared" si="26"/>
        <v>0</v>
      </c>
      <c r="BC33" s="1241"/>
      <c r="BD33" s="1241"/>
      <c r="BE33" s="1240"/>
      <c r="BF33" s="1251">
        <f t="shared" si="27"/>
        <v>0</v>
      </c>
      <c r="BG33" s="1252"/>
      <c r="BH33" s="1252"/>
      <c r="BI33" s="1253"/>
      <c r="BJ33" s="1266">
        <f t="shared" si="28"/>
        <v>0</v>
      </c>
      <c r="BK33" s="1276"/>
      <c r="BL33" s="1276"/>
      <c r="BM33" s="1277"/>
      <c r="BN33" s="769"/>
      <c r="BO33" s="769"/>
      <c r="BP33" s="769"/>
      <c r="BQ33" s="769"/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  <c r="CD33" s="769"/>
      <c r="CE33" s="769"/>
      <c r="CF33" s="769"/>
      <c r="CG33" s="769"/>
      <c r="CH33" s="769"/>
      <c r="CI33" s="769"/>
      <c r="CJ33" s="769"/>
    </row>
    <row r="34" spans="2:88" s="853" customFormat="1" ht="82.5" customHeight="1" thickBot="1">
      <c r="B34" s="2507" t="s">
        <v>219</v>
      </c>
      <c r="C34" s="2508"/>
      <c r="D34" s="2508"/>
      <c r="E34" s="2508"/>
      <c r="F34" s="2508"/>
      <c r="G34" s="2508"/>
      <c r="H34" s="2508"/>
      <c r="I34" s="2508"/>
      <c r="J34" s="2508"/>
      <c r="K34" s="2508"/>
      <c r="L34" s="2508"/>
      <c r="M34" s="2508"/>
      <c r="N34" s="2508"/>
      <c r="O34" s="2508"/>
      <c r="P34" s="2508"/>
      <c r="Q34" s="2508"/>
      <c r="R34" s="2508"/>
      <c r="S34" s="2508"/>
      <c r="T34" s="2508"/>
      <c r="U34" s="2508"/>
      <c r="V34" s="2508"/>
      <c r="W34" s="2508"/>
      <c r="X34" s="2508"/>
      <c r="Y34" s="2508"/>
      <c r="Z34" s="2508"/>
      <c r="AA34" s="2508"/>
      <c r="AB34" s="2508"/>
      <c r="AC34" s="2508"/>
      <c r="AD34" s="2508"/>
      <c r="AE34" s="1222">
        <f>SUM(AE31:AE33)</f>
        <v>33.5</v>
      </c>
      <c r="AF34" s="1223">
        <f t="shared" ref="AF34:AO34" si="31">SUM(AF31:AF33)</f>
        <v>1005</v>
      </c>
      <c r="AG34" s="1222">
        <f t="shared" si="31"/>
        <v>0</v>
      </c>
      <c r="AH34" s="1224">
        <f t="shared" si="31"/>
        <v>0</v>
      </c>
      <c r="AI34" s="1224">
        <f t="shared" si="31"/>
        <v>0</v>
      </c>
      <c r="AJ34" s="1224">
        <f t="shared" si="31"/>
        <v>0</v>
      </c>
      <c r="AK34" s="1224">
        <f t="shared" si="31"/>
        <v>0</v>
      </c>
      <c r="AL34" s="1224">
        <f t="shared" si="31"/>
        <v>0</v>
      </c>
      <c r="AM34" s="1224">
        <f t="shared" si="31"/>
        <v>0</v>
      </c>
      <c r="AN34" s="1225">
        <f t="shared" si="31"/>
        <v>0</v>
      </c>
      <c r="AO34" s="1278">
        <f t="shared" si="31"/>
        <v>1005</v>
      </c>
      <c r="AP34" s="1230">
        <f>SUM(AP31:AP33)</f>
        <v>0</v>
      </c>
      <c r="AQ34" s="1228">
        <v>2</v>
      </c>
      <c r="AR34" s="1228"/>
      <c r="AS34" s="1228"/>
      <c r="AT34" s="1228"/>
      <c r="AU34" s="1228"/>
      <c r="AV34" s="1228"/>
      <c r="AW34" s="1232"/>
      <c r="AX34" s="1227">
        <f t="shared" ref="AX34:BM34" si="32">SUM(AX31:AX33)</f>
        <v>0</v>
      </c>
      <c r="AY34" s="1228">
        <f t="shared" si="32"/>
        <v>0</v>
      </c>
      <c r="AZ34" s="1228">
        <f t="shared" si="32"/>
        <v>0</v>
      </c>
      <c r="BA34" s="1232">
        <f t="shared" si="32"/>
        <v>0</v>
      </c>
      <c r="BB34" s="1227">
        <f t="shared" si="32"/>
        <v>0</v>
      </c>
      <c r="BC34" s="1228">
        <f t="shared" si="32"/>
        <v>0</v>
      </c>
      <c r="BD34" s="1228">
        <f t="shared" si="32"/>
        <v>0</v>
      </c>
      <c r="BE34" s="1229">
        <f t="shared" si="32"/>
        <v>0</v>
      </c>
      <c r="BF34" s="1227">
        <f t="shared" si="32"/>
        <v>0</v>
      </c>
      <c r="BG34" s="1228">
        <f t="shared" si="32"/>
        <v>0</v>
      </c>
      <c r="BH34" s="1228">
        <f t="shared" si="32"/>
        <v>0</v>
      </c>
      <c r="BI34" s="1229">
        <f t="shared" si="32"/>
        <v>0</v>
      </c>
      <c r="BJ34" s="1258">
        <f t="shared" si="32"/>
        <v>0</v>
      </c>
      <c r="BK34" s="1259">
        <f t="shared" si="32"/>
        <v>0</v>
      </c>
      <c r="BL34" s="1259">
        <f t="shared" si="32"/>
        <v>0</v>
      </c>
      <c r="BM34" s="1279">
        <f t="shared" si="32"/>
        <v>0</v>
      </c>
      <c r="BN34" s="769"/>
      <c r="BO34" s="769"/>
      <c r="BP34" s="769"/>
      <c r="BQ34" s="769"/>
      <c r="BR34" s="769"/>
      <c r="BS34" s="769"/>
      <c r="BT34" s="769"/>
      <c r="BU34" s="769"/>
      <c r="BV34" s="769"/>
      <c r="BW34" s="769"/>
      <c r="BX34" s="769"/>
      <c r="BY34" s="769"/>
      <c r="BZ34" s="769"/>
      <c r="CA34" s="769"/>
      <c r="CB34" s="769"/>
      <c r="CC34" s="769"/>
      <c r="CD34" s="769"/>
      <c r="CE34" s="769"/>
      <c r="CF34" s="769"/>
      <c r="CG34" s="769"/>
      <c r="CH34" s="769"/>
      <c r="CI34" s="769"/>
      <c r="CJ34" s="769"/>
    </row>
    <row r="35" spans="2:88" s="6" customFormat="1" ht="93.75" customHeight="1" thickBot="1">
      <c r="B35" s="2509" t="s">
        <v>220</v>
      </c>
      <c r="C35" s="2510"/>
      <c r="D35" s="2510"/>
      <c r="E35" s="2510"/>
      <c r="F35" s="2510"/>
      <c r="G35" s="2510"/>
      <c r="H35" s="2510"/>
      <c r="I35" s="2510"/>
      <c r="J35" s="2510"/>
      <c r="K35" s="2510"/>
      <c r="L35" s="2510"/>
      <c r="M35" s="2510"/>
      <c r="N35" s="2510"/>
      <c r="O35" s="2510"/>
      <c r="P35" s="2510"/>
      <c r="Q35" s="2510"/>
      <c r="R35" s="2510"/>
      <c r="S35" s="2510"/>
      <c r="T35" s="2510"/>
      <c r="U35" s="2510"/>
      <c r="V35" s="2510"/>
      <c r="W35" s="2510"/>
      <c r="X35" s="2510"/>
      <c r="Y35" s="2510"/>
      <c r="Z35" s="2510"/>
      <c r="AA35" s="2510"/>
      <c r="AB35" s="2510"/>
      <c r="AC35" s="2510"/>
      <c r="AD35" s="2511"/>
      <c r="AE35" s="1280">
        <f t="shared" ref="AE35:AP35" si="33">AE34+AE29+AE25</f>
        <v>45</v>
      </c>
      <c r="AF35" s="1281">
        <f t="shared" si="33"/>
        <v>1350</v>
      </c>
      <c r="AG35" s="1280">
        <f t="shared" si="33"/>
        <v>180</v>
      </c>
      <c r="AH35" s="1282">
        <f t="shared" si="33"/>
        <v>90</v>
      </c>
      <c r="AI35" s="929">
        <f t="shared" si="33"/>
        <v>12</v>
      </c>
      <c r="AJ35" s="929">
        <f t="shared" si="33"/>
        <v>90</v>
      </c>
      <c r="AK35" s="929">
        <f t="shared" si="33"/>
        <v>4</v>
      </c>
      <c r="AL35" s="929">
        <f t="shared" si="33"/>
        <v>0</v>
      </c>
      <c r="AM35" s="929">
        <f t="shared" si="33"/>
        <v>0</v>
      </c>
      <c r="AN35" s="1283">
        <f t="shared" si="33"/>
        <v>92</v>
      </c>
      <c r="AO35" s="1284">
        <f t="shared" si="33"/>
        <v>1170</v>
      </c>
      <c r="AP35" s="1285">
        <f t="shared" si="33"/>
        <v>1</v>
      </c>
      <c r="AQ35" s="1282">
        <f>SUM(AQ34,AQ29,AQ25)</f>
        <v>5</v>
      </c>
      <c r="AR35" s="1282">
        <f t="shared" ref="AR35:BM35" si="34">AR34+AR29+AR25</f>
        <v>1</v>
      </c>
      <c r="AS35" s="1282">
        <f t="shared" si="34"/>
        <v>0</v>
      </c>
      <c r="AT35" s="1282">
        <f t="shared" si="34"/>
        <v>0</v>
      </c>
      <c r="AU35" s="1282">
        <f t="shared" si="34"/>
        <v>0</v>
      </c>
      <c r="AV35" s="1282">
        <f t="shared" si="34"/>
        <v>1</v>
      </c>
      <c r="AW35" s="1281">
        <f t="shared" si="34"/>
        <v>0</v>
      </c>
      <c r="AX35" s="1286">
        <f t="shared" si="34"/>
        <v>0</v>
      </c>
      <c r="AY35" s="1287">
        <f t="shared" si="34"/>
        <v>0</v>
      </c>
      <c r="AZ35" s="1287">
        <f t="shared" si="34"/>
        <v>0</v>
      </c>
      <c r="BA35" s="1288">
        <f t="shared" si="34"/>
        <v>0</v>
      </c>
      <c r="BB35" s="1289">
        <f t="shared" si="34"/>
        <v>0</v>
      </c>
      <c r="BC35" s="1289">
        <f t="shared" si="34"/>
        <v>0</v>
      </c>
      <c r="BD35" s="1289">
        <f t="shared" si="34"/>
        <v>0</v>
      </c>
      <c r="BE35" s="1290">
        <f t="shared" si="34"/>
        <v>0</v>
      </c>
      <c r="BF35" s="1291">
        <f>BF34+BF29+BF25</f>
        <v>10</v>
      </c>
      <c r="BG35" s="1287">
        <f t="shared" si="34"/>
        <v>5</v>
      </c>
      <c r="BH35" s="1287">
        <f t="shared" si="34"/>
        <v>5</v>
      </c>
      <c r="BI35" s="1292">
        <f t="shared" si="34"/>
        <v>0</v>
      </c>
      <c r="BJ35" s="1293">
        <f t="shared" si="34"/>
        <v>0</v>
      </c>
      <c r="BK35" s="1294">
        <f t="shared" si="34"/>
        <v>0</v>
      </c>
      <c r="BL35" s="1294">
        <f t="shared" si="34"/>
        <v>0</v>
      </c>
      <c r="BM35" s="1295">
        <f t="shared" si="34"/>
        <v>0</v>
      </c>
      <c r="BN35" s="769"/>
      <c r="BO35" s="769"/>
      <c r="BP35" s="769"/>
      <c r="BQ35" s="769"/>
      <c r="BR35" s="769"/>
      <c r="BS35" s="769"/>
      <c r="BT35" s="769"/>
      <c r="BU35" s="769"/>
      <c r="BV35" s="769"/>
      <c r="BW35" s="769"/>
      <c r="BX35" s="769"/>
      <c r="BY35" s="769"/>
      <c r="BZ35" s="769"/>
      <c r="CA35" s="769"/>
      <c r="CB35" s="769"/>
      <c r="CC35" s="769"/>
      <c r="CD35" s="769"/>
      <c r="CE35" s="769"/>
      <c r="CF35" s="769"/>
      <c r="CG35" s="769"/>
      <c r="CH35" s="769"/>
      <c r="CI35" s="769"/>
      <c r="CJ35" s="769"/>
    </row>
    <row r="36" spans="2:88" s="1296" customFormat="1" ht="87" customHeight="1" thickBot="1">
      <c r="B36" s="2512" t="s">
        <v>268</v>
      </c>
      <c r="C36" s="2513"/>
      <c r="D36" s="2513"/>
      <c r="E36" s="2513"/>
      <c r="F36" s="2513"/>
      <c r="G36" s="2513"/>
      <c r="H36" s="2513"/>
      <c r="I36" s="2513"/>
      <c r="J36" s="2513"/>
      <c r="K36" s="2513"/>
      <c r="L36" s="2513"/>
      <c r="M36" s="2513"/>
      <c r="N36" s="2513"/>
      <c r="O36" s="2513"/>
      <c r="P36" s="2513"/>
      <c r="Q36" s="2513"/>
      <c r="R36" s="2513"/>
      <c r="S36" s="2513"/>
      <c r="T36" s="2513"/>
      <c r="U36" s="2513"/>
      <c r="V36" s="2513"/>
      <c r="W36" s="2513"/>
      <c r="X36" s="2513"/>
      <c r="Y36" s="2513"/>
      <c r="Z36" s="2513"/>
      <c r="AA36" s="2513"/>
      <c r="AB36" s="2513"/>
      <c r="AC36" s="2513"/>
      <c r="AD36" s="2513"/>
      <c r="AE36" s="2513"/>
      <c r="AF36" s="2513"/>
      <c r="AG36" s="2513"/>
      <c r="AH36" s="2513"/>
      <c r="AI36" s="2513"/>
      <c r="AJ36" s="2513"/>
      <c r="AK36" s="2513"/>
      <c r="AL36" s="2513"/>
      <c r="AM36" s="2513"/>
      <c r="AN36" s="2513"/>
      <c r="AO36" s="2513"/>
      <c r="AP36" s="2513"/>
      <c r="AQ36" s="2513"/>
      <c r="AR36" s="2513"/>
      <c r="AS36" s="2513"/>
      <c r="AT36" s="2513"/>
      <c r="AU36" s="2513"/>
      <c r="AV36" s="2513"/>
      <c r="AW36" s="2513"/>
      <c r="AX36" s="2513"/>
      <c r="AY36" s="2513"/>
      <c r="AZ36" s="2513"/>
      <c r="BA36" s="2513"/>
      <c r="BB36" s="2513"/>
      <c r="BC36" s="2513"/>
      <c r="BD36" s="2513"/>
      <c r="BE36" s="2513"/>
      <c r="BF36" s="2513"/>
      <c r="BG36" s="2513"/>
      <c r="BH36" s="2513"/>
      <c r="BI36" s="2513"/>
      <c r="BJ36" s="2513"/>
      <c r="BK36" s="2513"/>
      <c r="BL36" s="2513"/>
      <c r="BM36" s="2514"/>
      <c r="BN36" s="769"/>
      <c r="BO36" s="769"/>
      <c r="BP36" s="769"/>
      <c r="BQ36" s="769"/>
      <c r="BR36" s="769"/>
      <c r="BS36" s="769"/>
      <c r="BT36" s="769"/>
      <c r="BU36" s="769"/>
      <c r="BV36" s="769"/>
      <c r="BW36" s="769"/>
      <c r="BX36" s="769"/>
      <c r="BY36" s="769"/>
      <c r="BZ36" s="769"/>
      <c r="CA36" s="769"/>
      <c r="CB36" s="769"/>
      <c r="CC36" s="769"/>
      <c r="CD36" s="769"/>
      <c r="CE36" s="769"/>
      <c r="CF36" s="769"/>
      <c r="CG36" s="769"/>
      <c r="CH36" s="769"/>
      <c r="CI36" s="769"/>
      <c r="CJ36" s="769"/>
    </row>
    <row r="37" spans="2:88" s="1296" customFormat="1" ht="60.75" customHeight="1" thickBot="1">
      <c r="B37" s="2515" t="s">
        <v>269</v>
      </c>
      <c r="C37" s="2516"/>
      <c r="D37" s="2516"/>
      <c r="E37" s="2516"/>
      <c r="F37" s="2516"/>
      <c r="G37" s="2516"/>
      <c r="H37" s="2516"/>
      <c r="I37" s="2516"/>
      <c r="J37" s="2516"/>
      <c r="K37" s="2516"/>
      <c r="L37" s="2516"/>
      <c r="M37" s="2516"/>
      <c r="N37" s="2516"/>
      <c r="O37" s="2516"/>
      <c r="P37" s="2516"/>
      <c r="Q37" s="2516"/>
      <c r="R37" s="2516"/>
      <c r="S37" s="2516"/>
      <c r="T37" s="2516"/>
      <c r="U37" s="2516"/>
      <c r="V37" s="2516"/>
      <c r="W37" s="2516"/>
      <c r="X37" s="2516"/>
      <c r="Y37" s="2516"/>
      <c r="Z37" s="2516"/>
      <c r="AA37" s="2516"/>
      <c r="AB37" s="2516"/>
      <c r="AC37" s="2516"/>
      <c r="AD37" s="2516"/>
      <c r="AE37" s="2516"/>
      <c r="AF37" s="2516"/>
      <c r="AG37" s="2516"/>
      <c r="AH37" s="2516"/>
      <c r="AI37" s="2516"/>
      <c r="AJ37" s="2516"/>
      <c r="AK37" s="2516"/>
      <c r="AL37" s="2516"/>
      <c r="AM37" s="2516"/>
      <c r="AN37" s="2516"/>
      <c r="AO37" s="2516"/>
      <c r="AP37" s="2516"/>
      <c r="AQ37" s="2516"/>
      <c r="AR37" s="2516"/>
      <c r="AS37" s="2516"/>
      <c r="AT37" s="2516"/>
      <c r="AU37" s="2516"/>
      <c r="AV37" s="2516"/>
      <c r="AW37" s="2516"/>
      <c r="AX37" s="2516"/>
      <c r="AY37" s="2516"/>
      <c r="AZ37" s="2516"/>
      <c r="BA37" s="2516"/>
      <c r="BB37" s="2516"/>
      <c r="BC37" s="2516"/>
      <c r="BD37" s="2516"/>
      <c r="BE37" s="2516"/>
      <c r="BF37" s="2516"/>
      <c r="BG37" s="2516"/>
      <c r="BH37" s="2516"/>
      <c r="BI37" s="2516"/>
      <c r="BJ37" s="2516"/>
      <c r="BK37" s="2516"/>
      <c r="BL37" s="2516"/>
      <c r="BM37" s="2517"/>
      <c r="BN37" s="769"/>
      <c r="BO37" s="769"/>
      <c r="BP37" s="769"/>
      <c r="BQ37" s="769"/>
      <c r="BR37" s="769"/>
      <c r="BS37" s="769"/>
      <c r="BT37" s="769"/>
      <c r="BU37" s="769"/>
      <c r="BV37" s="769"/>
      <c r="BW37" s="769"/>
      <c r="BX37" s="769"/>
      <c r="BY37" s="769"/>
      <c r="BZ37" s="769"/>
      <c r="CA37" s="769"/>
      <c r="CB37" s="769"/>
      <c r="CC37" s="769"/>
      <c r="CD37" s="769"/>
      <c r="CE37" s="769"/>
      <c r="CF37" s="769"/>
      <c r="CG37" s="769"/>
      <c r="CH37" s="769"/>
      <c r="CI37" s="769"/>
      <c r="CJ37" s="769"/>
    </row>
    <row r="38" spans="2:88" s="853" customFormat="1" ht="110.25" customHeight="1">
      <c r="B38" s="1297">
        <v>8</v>
      </c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855"/>
      <c r="R38" s="855"/>
      <c r="S38" s="855"/>
      <c r="T38" s="2518" t="s">
        <v>270</v>
      </c>
      <c r="U38" s="2519"/>
      <c r="V38" s="2519"/>
      <c r="W38" s="2211" t="s">
        <v>101</v>
      </c>
      <c r="X38" s="2520"/>
      <c r="Y38" s="2520"/>
      <c r="Z38" s="2520"/>
      <c r="AA38" s="2520"/>
      <c r="AB38" s="2520"/>
      <c r="AC38" s="2520"/>
      <c r="AD38" s="2521"/>
      <c r="AE38" s="1298">
        <v>9</v>
      </c>
      <c r="AF38" s="1239">
        <v>270</v>
      </c>
      <c r="AG38" s="877">
        <v>126</v>
      </c>
      <c r="AH38" s="877">
        <v>36</v>
      </c>
      <c r="AI38" s="877">
        <v>6</v>
      </c>
      <c r="AJ38" s="877">
        <v>90</v>
      </c>
      <c r="AK38" s="877">
        <v>12</v>
      </c>
      <c r="AL38" s="877"/>
      <c r="AM38" s="878"/>
      <c r="AN38" s="1299">
        <v>108</v>
      </c>
      <c r="AO38" s="1260">
        <v>144</v>
      </c>
      <c r="AP38" s="1300">
        <v>3</v>
      </c>
      <c r="AQ38" s="880"/>
      <c r="AR38" s="880"/>
      <c r="AS38" s="1301"/>
      <c r="AT38" s="880"/>
      <c r="AU38" s="880"/>
      <c r="AV38" s="880"/>
      <c r="AW38" s="1302"/>
      <c r="AX38" s="1300">
        <v>7</v>
      </c>
      <c r="AY38" s="880">
        <v>2</v>
      </c>
      <c r="AZ38" s="880"/>
      <c r="BA38" s="1301">
        <v>5</v>
      </c>
      <c r="BB38" s="871"/>
      <c r="BC38" s="1212"/>
      <c r="BD38" s="1212"/>
      <c r="BE38" s="1303"/>
      <c r="BF38" s="877">
        <v>7</v>
      </c>
      <c r="BG38" s="880">
        <v>2</v>
      </c>
      <c r="BH38" s="880">
        <v>5</v>
      </c>
      <c r="BI38" s="1304"/>
      <c r="BJ38" s="1305"/>
      <c r="BK38" s="1306"/>
      <c r="BL38" s="1306"/>
      <c r="BM38" s="1302"/>
      <c r="BN38" s="951"/>
    </row>
    <row r="39" spans="2:88" s="853" customFormat="1" ht="141" customHeight="1" thickBot="1">
      <c r="B39" s="1297">
        <v>9</v>
      </c>
      <c r="C39" s="892"/>
      <c r="D39" s="892"/>
      <c r="E39" s="892"/>
      <c r="F39" s="892"/>
      <c r="G39" s="892"/>
      <c r="H39" s="892"/>
      <c r="I39" s="892"/>
      <c r="J39" s="892"/>
      <c r="K39" s="892"/>
      <c r="L39" s="892"/>
      <c r="M39" s="892"/>
      <c r="N39" s="892"/>
      <c r="O39" s="892"/>
      <c r="P39" s="892"/>
      <c r="Q39" s="892"/>
      <c r="R39" s="892"/>
      <c r="S39" s="892"/>
      <c r="T39" s="2488" t="s">
        <v>271</v>
      </c>
      <c r="U39" s="2489"/>
      <c r="V39" s="2489"/>
      <c r="W39" s="2490" t="s">
        <v>101</v>
      </c>
      <c r="X39" s="2491"/>
      <c r="Y39" s="2491"/>
      <c r="Z39" s="2491"/>
      <c r="AA39" s="2491"/>
      <c r="AB39" s="2491"/>
      <c r="AC39" s="2491"/>
      <c r="AD39" s="2492"/>
      <c r="AE39" s="1307">
        <v>1</v>
      </c>
      <c r="AF39" s="1308">
        <v>30</v>
      </c>
      <c r="AG39" s="1309"/>
      <c r="AH39" s="1310"/>
      <c r="AI39" s="1310"/>
      <c r="AJ39" s="1310"/>
      <c r="AK39" s="1310"/>
      <c r="AL39" s="1310"/>
      <c r="AM39" s="1311"/>
      <c r="AN39" s="1311"/>
      <c r="AO39" s="1312">
        <v>30</v>
      </c>
      <c r="AP39" s="1313"/>
      <c r="AQ39" s="1314">
        <v>3</v>
      </c>
      <c r="AR39" s="1314"/>
      <c r="AS39" s="1315"/>
      <c r="AT39" s="1314">
        <v>3</v>
      </c>
      <c r="AU39" s="1314"/>
      <c r="AV39" s="1314"/>
      <c r="AW39" s="1316"/>
      <c r="AX39" s="1313"/>
      <c r="AY39" s="1314"/>
      <c r="AZ39" s="1314"/>
      <c r="BA39" s="1315"/>
      <c r="BB39" s="976"/>
      <c r="BC39" s="977"/>
      <c r="BD39" s="977"/>
      <c r="BE39" s="1317"/>
      <c r="BF39" s="1318"/>
      <c r="BG39" s="1318"/>
      <c r="BH39" s="1318"/>
      <c r="BI39" s="1319"/>
      <c r="BJ39" s="1320"/>
      <c r="BK39" s="1318"/>
      <c r="BL39" s="1318"/>
      <c r="BM39" s="1302"/>
      <c r="BN39" s="951"/>
    </row>
    <row r="40" spans="2:88" s="1334" customFormat="1" ht="67.5" customHeight="1" thickBot="1">
      <c r="B40" s="2493" t="s">
        <v>272</v>
      </c>
      <c r="C40" s="2494"/>
      <c r="D40" s="2494"/>
      <c r="E40" s="2494"/>
      <c r="F40" s="2494"/>
      <c r="G40" s="2494"/>
      <c r="H40" s="2494"/>
      <c r="I40" s="2494"/>
      <c r="J40" s="2494"/>
      <c r="K40" s="2494"/>
      <c r="L40" s="2494"/>
      <c r="M40" s="2494"/>
      <c r="N40" s="2494"/>
      <c r="O40" s="2494"/>
      <c r="P40" s="2494"/>
      <c r="Q40" s="2494"/>
      <c r="R40" s="2494"/>
      <c r="S40" s="2494"/>
      <c r="T40" s="2470"/>
      <c r="U40" s="2470"/>
      <c r="V40" s="2470"/>
      <c r="W40" s="2470"/>
      <c r="X40" s="2470"/>
      <c r="Y40" s="2470"/>
      <c r="Z40" s="2470"/>
      <c r="AA40" s="2470"/>
      <c r="AB40" s="2470"/>
      <c r="AC40" s="2470"/>
      <c r="AD40" s="2495"/>
      <c r="AE40" s="1321">
        <f t="shared" ref="AE40:AO40" si="35">SUM(AE38:AE39)</f>
        <v>10</v>
      </c>
      <c r="AF40" s="1322">
        <f t="shared" si="35"/>
        <v>300</v>
      </c>
      <c r="AG40" s="1321">
        <f t="shared" si="35"/>
        <v>126</v>
      </c>
      <c r="AH40" s="1323">
        <f t="shared" si="35"/>
        <v>36</v>
      </c>
      <c r="AI40" s="1323">
        <v>6</v>
      </c>
      <c r="AJ40" s="1323">
        <f t="shared" si="35"/>
        <v>90</v>
      </c>
      <c r="AK40" s="1323">
        <f t="shared" si="35"/>
        <v>12</v>
      </c>
      <c r="AL40" s="1323">
        <f t="shared" si="35"/>
        <v>0</v>
      </c>
      <c r="AM40" s="1323">
        <f t="shared" si="35"/>
        <v>0</v>
      </c>
      <c r="AN40" s="1324">
        <f t="shared" si="35"/>
        <v>108</v>
      </c>
      <c r="AO40" s="1325">
        <f t="shared" si="35"/>
        <v>174</v>
      </c>
      <c r="AP40" s="1326">
        <v>1</v>
      </c>
      <c r="AQ40" s="1327">
        <v>1</v>
      </c>
      <c r="AR40" s="1327"/>
      <c r="AS40" s="1327"/>
      <c r="AT40" s="1327">
        <v>1</v>
      </c>
      <c r="AU40" s="1327"/>
      <c r="AV40" s="1327"/>
      <c r="AW40" s="1328"/>
      <c r="AX40" s="1326">
        <f t="shared" ref="AX40:BM40" si="36">SUM(AX38:AX39)</f>
        <v>7</v>
      </c>
      <c r="AY40" s="1326">
        <f t="shared" si="36"/>
        <v>2</v>
      </c>
      <c r="AZ40" s="1326">
        <f t="shared" si="36"/>
        <v>0</v>
      </c>
      <c r="BA40" s="1329">
        <f t="shared" si="36"/>
        <v>5</v>
      </c>
      <c r="BB40" s="1330">
        <f t="shared" si="36"/>
        <v>0</v>
      </c>
      <c r="BC40" s="1327">
        <f t="shared" si="36"/>
        <v>0</v>
      </c>
      <c r="BD40" s="1327">
        <f t="shared" si="36"/>
        <v>0</v>
      </c>
      <c r="BE40" s="1331">
        <f t="shared" si="36"/>
        <v>0</v>
      </c>
      <c r="BF40" s="1330">
        <f t="shared" si="36"/>
        <v>7</v>
      </c>
      <c r="BG40" s="1327">
        <f t="shared" si="36"/>
        <v>2</v>
      </c>
      <c r="BH40" s="1327">
        <f t="shared" si="36"/>
        <v>5</v>
      </c>
      <c r="BI40" s="1328">
        <f t="shared" si="36"/>
        <v>0</v>
      </c>
      <c r="BJ40" s="1332">
        <f t="shared" si="36"/>
        <v>0</v>
      </c>
      <c r="BK40" s="1333">
        <f t="shared" si="36"/>
        <v>0</v>
      </c>
      <c r="BL40" s="1333">
        <f t="shared" si="36"/>
        <v>0</v>
      </c>
      <c r="BM40" s="942">
        <f t="shared" si="36"/>
        <v>0</v>
      </c>
      <c r="BN40" s="769"/>
      <c r="BO40" s="769"/>
      <c r="BP40" s="769"/>
      <c r="BQ40" s="769"/>
      <c r="BR40" s="769"/>
      <c r="BS40" s="769"/>
      <c r="BT40" s="769"/>
      <c r="BU40" s="769"/>
      <c r="BV40" s="769"/>
      <c r="BW40" s="769"/>
      <c r="BX40" s="769"/>
      <c r="BY40" s="769"/>
      <c r="BZ40" s="769"/>
      <c r="CA40" s="769"/>
      <c r="CB40" s="769"/>
      <c r="CC40" s="769"/>
      <c r="CD40" s="769"/>
      <c r="CE40" s="769"/>
      <c r="CF40" s="769"/>
      <c r="CG40" s="769"/>
      <c r="CH40" s="769"/>
      <c r="CI40" s="769"/>
      <c r="CJ40" s="769"/>
    </row>
    <row r="41" spans="2:88" s="853" customFormat="1" ht="88.5" customHeight="1" thickBot="1">
      <c r="B41" s="2496" t="s">
        <v>273</v>
      </c>
      <c r="C41" s="2497"/>
      <c r="D41" s="2497"/>
      <c r="E41" s="2497"/>
      <c r="F41" s="2497"/>
      <c r="G41" s="2497"/>
      <c r="H41" s="2497"/>
      <c r="I41" s="2497"/>
      <c r="J41" s="2497"/>
      <c r="K41" s="2497"/>
      <c r="L41" s="2497"/>
      <c r="M41" s="2497"/>
      <c r="N41" s="2497"/>
      <c r="O41" s="2497"/>
      <c r="P41" s="2497"/>
      <c r="Q41" s="2497"/>
      <c r="R41" s="2497"/>
      <c r="S41" s="2497"/>
      <c r="T41" s="2497"/>
      <c r="U41" s="2497"/>
      <c r="V41" s="2497"/>
      <c r="W41" s="2497"/>
      <c r="X41" s="2497"/>
      <c r="Y41" s="2497"/>
      <c r="Z41" s="2497"/>
      <c r="AA41" s="2497"/>
      <c r="AB41" s="2497"/>
      <c r="AC41" s="2497"/>
      <c r="AD41" s="2497"/>
      <c r="AE41" s="2497"/>
      <c r="AF41" s="2497"/>
      <c r="AG41" s="2497"/>
      <c r="AH41" s="2497"/>
      <c r="AI41" s="2497"/>
      <c r="AJ41" s="2497"/>
      <c r="AK41" s="2497"/>
      <c r="AL41" s="2497"/>
      <c r="AM41" s="2497"/>
      <c r="AN41" s="2497"/>
      <c r="AO41" s="2497"/>
      <c r="AP41" s="2497"/>
      <c r="AQ41" s="2497"/>
      <c r="AR41" s="2497"/>
      <c r="AS41" s="2497"/>
      <c r="AT41" s="2497"/>
      <c r="AU41" s="2497"/>
      <c r="AV41" s="2497"/>
      <c r="AW41" s="2497"/>
      <c r="AX41" s="2497"/>
      <c r="AY41" s="2497"/>
      <c r="AZ41" s="2497"/>
      <c r="BA41" s="2497"/>
      <c r="BB41" s="2497"/>
      <c r="BC41" s="2497"/>
      <c r="BD41" s="2497"/>
      <c r="BE41" s="2497"/>
      <c r="BF41" s="2497"/>
      <c r="BG41" s="2497"/>
      <c r="BH41" s="2497"/>
      <c r="BI41" s="2497"/>
      <c r="BJ41" s="2497"/>
      <c r="BK41" s="2497"/>
      <c r="BL41" s="2497"/>
      <c r="BM41" s="2498"/>
      <c r="BN41" s="769"/>
      <c r="BO41" s="769"/>
      <c r="BP41" s="769"/>
      <c r="BQ41" s="769"/>
      <c r="BR41" s="769"/>
      <c r="BS41" s="769"/>
      <c r="BT41" s="769"/>
      <c r="BU41" s="769"/>
      <c r="BV41" s="769"/>
      <c r="BW41" s="769"/>
      <c r="BX41" s="769"/>
      <c r="BY41" s="769"/>
      <c r="BZ41" s="769"/>
      <c r="CA41" s="769"/>
      <c r="CB41" s="769"/>
      <c r="CC41" s="769"/>
      <c r="CD41" s="769"/>
      <c r="CE41" s="769"/>
      <c r="CF41" s="769"/>
      <c r="CG41" s="769"/>
      <c r="CH41" s="769"/>
      <c r="CI41" s="769"/>
      <c r="CJ41" s="769"/>
    </row>
    <row r="42" spans="2:88" s="853" customFormat="1" ht="114" customHeight="1" thickBot="1">
      <c r="B42" s="1335"/>
      <c r="C42" s="1336"/>
      <c r="D42" s="1336"/>
      <c r="E42" s="1336"/>
      <c r="F42" s="1336"/>
      <c r="G42" s="1336"/>
      <c r="H42" s="1336"/>
      <c r="I42" s="1336"/>
      <c r="J42" s="1336"/>
      <c r="K42" s="1336"/>
      <c r="L42" s="1336"/>
      <c r="M42" s="1336"/>
      <c r="N42" s="1336"/>
      <c r="O42" s="1336"/>
      <c r="P42" s="1336"/>
      <c r="Q42" s="1336"/>
      <c r="R42" s="1336"/>
      <c r="S42" s="1336"/>
      <c r="T42" s="2499" t="s">
        <v>274</v>
      </c>
      <c r="U42" s="2500"/>
      <c r="V42" s="2500"/>
      <c r="W42" s="2500"/>
      <c r="X42" s="2500"/>
      <c r="Y42" s="2500"/>
      <c r="Z42" s="2500"/>
      <c r="AA42" s="2500"/>
      <c r="AB42" s="2500"/>
      <c r="AC42" s="2500"/>
      <c r="AD42" s="2501"/>
      <c r="AE42" s="1337"/>
      <c r="AF42" s="1338"/>
      <c r="AG42" s="1337"/>
      <c r="AH42" s="1339"/>
      <c r="AI42" s="1339"/>
      <c r="AJ42" s="1339"/>
      <c r="AK42" s="1339"/>
      <c r="AL42" s="1339"/>
      <c r="AM42" s="1339"/>
      <c r="AN42" s="1338"/>
      <c r="AO42" s="1340"/>
      <c r="AP42" s="1337"/>
      <c r="AQ42" s="1339"/>
      <c r="AR42" s="1339"/>
      <c r="AS42" s="1339"/>
      <c r="AT42" s="1339"/>
      <c r="AU42" s="1339"/>
      <c r="AV42" s="1339"/>
      <c r="AW42" s="1339"/>
      <c r="AX42" s="1339"/>
      <c r="AY42" s="1339"/>
      <c r="AZ42" s="1339"/>
      <c r="BA42" s="1339"/>
      <c r="BB42" s="1339"/>
      <c r="BC42" s="1339"/>
      <c r="BD42" s="1339"/>
      <c r="BE42" s="1338"/>
      <c r="BF42" s="1337"/>
      <c r="BG42" s="1339"/>
      <c r="BH42" s="1339"/>
      <c r="BI42" s="1338"/>
      <c r="BJ42" s="1337"/>
      <c r="BK42" s="1339"/>
      <c r="BL42" s="1339"/>
      <c r="BM42" s="1302"/>
      <c r="BN42" s="1341"/>
      <c r="BO42" s="769"/>
      <c r="BP42" s="769"/>
      <c r="BQ42" s="769"/>
      <c r="BR42" s="769"/>
      <c r="BS42" s="769"/>
      <c r="BT42" s="769"/>
      <c r="BU42" s="769"/>
      <c r="BV42" s="769"/>
      <c r="BW42" s="769"/>
      <c r="BX42" s="769"/>
      <c r="BY42" s="769"/>
      <c r="BZ42" s="769"/>
      <c r="CA42" s="769"/>
      <c r="CB42" s="769"/>
      <c r="CC42" s="769"/>
      <c r="CD42" s="769"/>
      <c r="CE42" s="769"/>
      <c r="CF42" s="769"/>
      <c r="CG42" s="769"/>
      <c r="CH42" s="769"/>
      <c r="CI42" s="769"/>
      <c r="CJ42" s="769"/>
    </row>
    <row r="43" spans="2:88" s="998" customFormat="1" ht="98.25" customHeight="1" thickBot="1">
      <c r="B43" s="871">
        <v>10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2502" t="s">
        <v>275</v>
      </c>
      <c r="U43" s="2503"/>
      <c r="V43" s="1342">
        <v>2</v>
      </c>
      <c r="W43" s="2504" t="s">
        <v>101</v>
      </c>
      <c r="X43" s="2505"/>
      <c r="Y43" s="2505"/>
      <c r="Z43" s="2505"/>
      <c r="AA43" s="2505"/>
      <c r="AB43" s="2505"/>
      <c r="AC43" s="2505"/>
      <c r="AD43" s="2506"/>
      <c r="AE43" s="1343">
        <v>5</v>
      </c>
      <c r="AF43" s="1344">
        <v>150</v>
      </c>
      <c r="AG43" s="877">
        <v>54</v>
      </c>
      <c r="AH43" s="877">
        <v>36</v>
      </c>
      <c r="AI43" s="877">
        <v>6</v>
      </c>
      <c r="AJ43" s="877"/>
      <c r="AK43" s="877"/>
      <c r="AL43" s="877">
        <v>18</v>
      </c>
      <c r="AM43" s="878">
        <v>2</v>
      </c>
      <c r="AN43" s="878">
        <v>46</v>
      </c>
      <c r="AO43" s="1260">
        <v>96</v>
      </c>
      <c r="AP43" s="1300">
        <v>3</v>
      </c>
      <c r="AQ43" s="880"/>
      <c r="AR43" s="880"/>
      <c r="AS43" s="880"/>
      <c r="AT43" s="1300"/>
      <c r="AU43" s="880"/>
      <c r="AV43" s="880">
        <v>3</v>
      </c>
      <c r="AW43" s="1301"/>
      <c r="AX43" s="1345">
        <v>3</v>
      </c>
      <c r="AY43" s="880">
        <v>2</v>
      </c>
      <c r="AZ43" s="880">
        <v>1</v>
      </c>
      <c r="BA43" s="1302"/>
      <c r="BB43" s="1345"/>
      <c r="BC43" s="1346"/>
      <c r="BD43" s="1346"/>
      <c r="BE43" s="1301"/>
      <c r="BF43" s="1345">
        <v>3</v>
      </c>
      <c r="BG43" s="880">
        <v>2</v>
      </c>
      <c r="BH43" s="880"/>
      <c r="BI43" s="1302">
        <v>1</v>
      </c>
      <c r="BJ43" s="1300">
        <f t="shared" ref="BJ43" si="37">SUM(BK43:BM43)</f>
        <v>0</v>
      </c>
      <c r="BK43" s="880"/>
      <c r="BL43" s="880"/>
      <c r="BM43" s="1316"/>
      <c r="BN43" s="776"/>
      <c r="BO43" s="1347"/>
      <c r="BP43" s="776"/>
      <c r="BQ43" s="776"/>
      <c r="BR43" s="776"/>
      <c r="BS43" s="776"/>
      <c r="BT43" s="776"/>
      <c r="BU43" s="776"/>
      <c r="BV43" s="776"/>
      <c r="BW43" s="776"/>
      <c r="BX43" s="776"/>
      <c r="BY43" s="776"/>
      <c r="BZ43" s="776"/>
      <c r="CA43" s="776"/>
      <c r="CB43" s="776"/>
      <c r="CC43" s="776"/>
      <c r="CD43" s="776"/>
      <c r="CE43" s="776"/>
      <c r="CF43" s="776"/>
      <c r="CG43" s="776"/>
      <c r="CH43" s="776"/>
      <c r="CI43" s="776"/>
      <c r="CJ43" s="776"/>
    </row>
    <row r="44" spans="2:88" s="998" customFormat="1" ht="84" customHeight="1" thickBot="1">
      <c r="B44" s="2469" t="s">
        <v>276</v>
      </c>
      <c r="C44" s="2470"/>
      <c r="D44" s="2470"/>
      <c r="E44" s="2470"/>
      <c r="F44" s="2470"/>
      <c r="G44" s="2470"/>
      <c r="H44" s="2470"/>
      <c r="I44" s="2470"/>
      <c r="J44" s="2470"/>
      <c r="K44" s="2470"/>
      <c r="L44" s="2470"/>
      <c r="M44" s="2470"/>
      <c r="N44" s="2470"/>
      <c r="O44" s="2470"/>
      <c r="P44" s="2470"/>
      <c r="Q44" s="2470"/>
      <c r="R44" s="2470"/>
      <c r="S44" s="2470"/>
      <c r="T44" s="2470"/>
      <c r="U44" s="2470"/>
      <c r="V44" s="2470"/>
      <c r="W44" s="2470"/>
      <c r="X44" s="2470"/>
      <c r="Y44" s="2470"/>
      <c r="Z44" s="2470"/>
      <c r="AA44" s="2470"/>
      <c r="AB44" s="2470"/>
      <c r="AC44" s="2470"/>
      <c r="AD44" s="2470"/>
      <c r="AE44" s="1348">
        <f t="shared" ref="AE44:AO44" si="38">SUM(AE43:AE43)</f>
        <v>5</v>
      </c>
      <c r="AF44" s="1349">
        <f t="shared" si="38"/>
        <v>150</v>
      </c>
      <c r="AG44" s="1348">
        <f t="shared" si="38"/>
        <v>54</v>
      </c>
      <c r="AH44" s="1254">
        <f t="shared" si="38"/>
        <v>36</v>
      </c>
      <c r="AI44" s="1254">
        <f t="shared" si="38"/>
        <v>6</v>
      </c>
      <c r="AJ44" s="1254">
        <f>SUM(AJ43:AJ43)</f>
        <v>0</v>
      </c>
      <c r="AK44" s="1254">
        <f>SUM(AK43:AK43)</f>
        <v>0</v>
      </c>
      <c r="AL44" s="1254">
        <f>SUM(AL43:AL43)</f>
        <v>18</v>
      </c>
      <c r="AM44" s="1254">
        <f>SUM(AM43:AM43)</f>
        <v>2</v>
      </c>
      <c r="AN44" s="1255">
        <f t="shared" si="38"/>
        <v>46</v>
      </c>
      <c r="AO44" s="1350">
        <f t="shared" si="38"/>
        <v>96</v>
      </c>
      <c r="AP44" s="1351">
        <v>1</v>
      </c>
      <c r="AQ44" s="1254">
        <v>0</v>
      </c>
      <c r="AR44" s="1254">
        <f>SUM(AR43:AR43)</f>
        <v>0</v>
      </c>
      <c r="AS44" s="1254">
        <f>SUM(AS43:AS43)</f>
        <v>0</v>
      </c>
      <c r="AT44" s="1254">
        <f>SUM(AT43:AT43)</f>
        <v>0</v>
      </c>
      <c r="AU44" s="1254">
        <f>SUM(AU43:AU43)</f>
        <v>0</v>
      </c>
      <c r="AV44" s="1254">
        <v>1</v>
      </c>
      <c r="AW44" s="1255">
        <f t="shared" ref="AW44:BM44" si="39">SUM(AW43:AW43)</f>
        <v>0</v>
      </c>
      <c r="AX44" s="1352">
        <f t="shared" si="39"/>
        <v>3</v>
      </c>
      <c r="AY44" s="909">
        <f t="shared" si="39"/>
        <v>2</v>
      </c>
      <c r="AZ44" s="909">
        <f t="shared" si="39"/>
        <v>1</v>
      </c>
      <c r="BA44" s="909">
        <f t="shared" si="39"/>
        <v>0</v>
      </c>
      <c r="BB44" s="909">
        <f t="shared" si="39"/>
        <v>0</v>
      </c>
      <c r="BC44" s="909">
        <f t="shared" si="39"/>
        <v>0</v>
      </c>
      <c r="BD44" s="909">
        <f t="shared" si="39"/>
        <v>0</v>
      </c>
      <c r="BE44" s="1353">
        <f t="shared" si="39"/>
        <v>0</v>
      </c>
      <c r="BF44" s="1348">
        <f t="shared" si="39"/>
        <v>3</v>
      </c>
      <c r="BG44" s="1254">
        <f t="shared" si="39"/>
        <v>2</v>
      </c>
      <c r="BH44" s="1254">
        <f t="shared" si="39"/>
        <v>0</v>
      </c>
      <c r="BI44" s="1349">
        <f t="shared" si="39"/>
        <v>1</v>
      </c>
      <c r="BJ44" s="1348">
        <f t="shared" si="39"/>
        <v>0</v>
      </c>
      <c r="BK44" s="1254">
        <f t="shared" si="39"/>
        <v>0</v>
      </c>
      <c r="BL44" s="1254">
        <f t="shared" si="39"/>
        <v>0</v>
      </c>
      <c r="BM44" s="1255">
        <f t="shared" si="39"/>
        <v>0</v>
      </c>
      <c r="BN44" s="776"/>
      <c r="BO44" s="776"/>
      <c r="BP44" s="776"/>
      <c r="BQ44" s="776"/>
      <c r="BR44" s="776"/>
      <c r="BS44" s="776"/>
      <c r="BT44" s="776"/>
      <c r="BU44" s="776"/>
      <c r="BV44" s="776"/>
      <c r="BW44" s="776"/>
      <c r="BX44" s="776"/>
      <c r="BY44" s="776"/>
      <c r="BZ44" s="776"/>
      <c r="CA44" s="776"/>
      <c r="CB44" s="776"/>
      <c r="CC44" s="776"/>
      <c r="CD44" s="776"/>
      <c r="CE44" s="776"/>
      <c r="CF44" s="776"/>
      <c r="CG44" s="776"/>
      <c r="CH44" s="776"/>
      <c r="CI44" s="776"/>
      <c r="CJ44" s="776"/>
    </row>
    <row r="45" spans="2:88" s="4" customFormat="1" ht="86.25" customHeight="1" thickBot="1">
      <c r="B45" s="2471" t="s">
        <v>277</v>
      </c>
      <c r="C45" s="2472"/>
      <c r="D45" s="2472"/>
      <c r="E45" s="2472"/>
      <c r="F45" s="2472"/>
      <c r="G45" s="2472"/>
      <c r="H45" s="2472"/>
      <c r="I45" s="2472"/>
      <c r="J45" s="2472"/>
      <c r="K45" s="2472"/>
      <c r="L45" s="2472"/>
      <c r="M45" s="2472"/>
      <c r="N45" s="2472"/>
      <c r="O45" s="2472"/>
      <c r="P45" s="2472"/>
      <c r="Q45" s="2472"/>
      <c r="R45" s="2472"/>
      <c r="S45" s="2472"/>
      <c r="T45" s="2472"/>
      <c r="U45" s="2472"/>
      <c r="V45" s="2472"/>
      <c r="W45" s="2472"/>
      <c r="X45" s="2472"/>
      <c r="Y45" s="2472"/>
      <c r="Z45" s="2472"/>
      <c r="AA45" s="2472"/>
      <c r="AB45" s="2472"/>
      <c r="AC45" s="2472"/>
      <c r="AD45" s="2473"/>
      <c r="AE45" s="1354">
        <f t="shared" ref="AE45:BM45" si="40">AE44+AE40</f>
        <v>15</v>
      </c>
      <c r="AF45" s="1283">
        <f t="shared" si="40"/>
        <v>450</v>
      </c>
      <c r="AG45" s="1355">
        <f t="shared" si="40"/>
        <v>180</v>
      </c>
      <c r="AH45" s="929">
        <f t="shared" si="40"/>
        <v>72</v>
      </c>
      <c r="AI45" s="929">
        <f t="shared" si="40"/>
        <v>12</v>
      </c>
      <c r="AJ45" s="929">
        <f t="shared" si="40"/>
        <v>90</v>
      </c>
      <c r="AK45" s="929">
        <f t="shared" si="40"/>
        <v>12</v>
      </c>
      <c r="AL45" s="929">
        <f t="shared" si="40"/>
        <v>18</v>
      </c>
      <c r="AM45" s="929">
        <f t="shared" si="40"/>
        <v>2</v>
      </c>
      <c r="AN45" s="1356">
        <f t="shared" si="40"/>
        <v>154</v>
      </c>
      <c r="AO45" s="1357">
        <f t="shared" si="40"/>
        <v>270</v>
      </c>
      <c r="AP45" s="1355">
        <f t="shared" si="40"/>
        <v>2</v>
      </c>
      <c r="AQ45" s="929">
        <f t="shared" si="40"/>
        <v>1</v>
      </c>
      <c r="AR45" s="929">
        <f t="shared" si="40"/>
        <v>0</v>
      </c>
      <c r="AS45" s="929">
        <f t="shared" si="40"/>
        <v>0</v>
      </c>
      <c r="AT45" s="929">
        <f t="shared" si="40"/>
        <v>1</v>
      </c>
      <c r="AU45" s="929">
        <f t="shared" si="40"/>
        <v>0</v>
      </c>
      <c r="AV45" s="929">
        <f t="shared" si="40"/>
        <v>1</v>
      </c>
      <c r="AW45" s="1356">
        <f t="shared" si="40"/>
        <v>0</v>
      </c>
      <c r="AX45" s="1358">
        <f t="shared" si="40"/>
        <v>10</v>
      </c>
      <c r="AY45" s="1359">
        <f t="shared" si="40"/>
        <v>4</v>
      </c>
      <c r="AZ45" s="1359">
        <f t="shared" si="40"/>
        <v>1</v>
      </c>
      <c r="BA45" s="1360">
        <f t="shared" si="40"/>
        <v>5</v>
      </c>
      <c r="BB45" s="1358">
        <f t="shared" si="40"/>
        <v>0</v>
      </c>
      <c r="BC45" s="925">
        <f t="shared" si="40"/>
        <v>0</v>
      </c>
      <c r="BD45" s="925">
        <f t="shared" si="40"/>
        <v>0</v>
      </c>
      <c r="BE45" s="926">
        <f t="shared" si="40"/>
        <v>0</v>
      </c>
      <c r="BF45" s="1354">
        <f t="shared" si="40"/>
        <v>10</v>
      </c>
      <c r="BG45" s="1355">
        <f t="shared" si="40"/>
        <v>4</v>
      </c>
      <c r="BH45" s="1355">
        <f t="shared" si="40"/>
        <v>5</v>
      </c>
      <c r="BI45" s="1284">
        <f t="shared" si="40"/>
        <v>1</v>
      </c>
      <c r="BJ45" s="1361">
        <f t="shared" si="40"/>
        <v>0</v>
      </c>
      <c r="BK45" s="1362">
        <f t="shared" si="40"/>
        <v>0</v>
      </c>
      <c r="BL45" s="1362">
        <f t="shared" si="40"/>
        <v>0</v>
      </c>
      <c r="BM45" s="1363">
        <f t="shared" si="40"/>
        <v>0</v>
      </c>
      <c r="BN45" s="776"/>
      <c r="BO45" s="776"/>
      <c r="BP45" s="776"/>
      <c r="BQ45" s="776"/>
      <c r="BR45" s="776"/>
      <c r="BS45" s="776"/>
      <c r="BT45" s="776"/>
      <c r="BU45" s="776"/>
      <c r="BV45" s="776"/>
      <c r="BW45" s="776"/>
      <c r="BX45" s="776"/>
      <c r="BY45" s="776"/>
      <c r="BZ45" s="776"/>
      <c r="CA45" s="776"/>
      <c r="CB45" s="776"/>
      <c r="CC45" s="776"/>
      <c r="CD45" s="776"/>
      <c r="CE45" s="776"/>
      <c r="CF45" s="776"/>
      <c r="CG45" s="776"/>
      <c r="CH45" s="776"/>
      <c r="CI45" s="776"/>
      <c r="CJ45" s="776"/>
    </row>
    <row r="46" spans="2:88" s="998" customFormat="1" ht="87" customHeight="1" thickBot="1">
      <c r="B46" s="2474" t="s">
        <v>221</v>
      </c>
      <c r="C46" s="2475"/>
      <c r="D46" s="2475"/>
      <c r="E46" s="2475"/>
      <c r="F46" s="2475"/>
      <c r="G46" s="2475"/>
      <c r="H46" s="2475"/>
      <c r="I46" s="2475"/>
      <c r="J46" s="2475"/>
      <c r="K46" s="2475"/>
      <c r="L46" s="2475"/>
      <c r="M46" s="2475"/>
      <c r="N46" s="2475"/>
      <c r="O46" s="2475"/>
      <c r="P46" s="2475"/>
      <c r="Q46" s="2475"/>
      <c r="R46" s="2475"/>
      <c r="S46" s="2475"/>
      <c r="T46" s="2475"/>
      <c r="U46" s="2475"/>
      <c r="V46" s="2475"/>
      <c r="W46" s="2475"/>
      <c r="X46" s="2475"/>
      <c r="Y46" s="2475"/>
      <c r="Z46" s="2475"/>
      <c r="AA46" s="2475"/>
      <c r="AB46" s="2475"/>
      <c r="AC46" s="2475"/>
      <c r="AD46" s="2475"/>
      <c r="AE46" s="1330">
        <f t="shared" ref="AE46:BM46" si="41">AE45+AE35</f>
        <v>60</v>
      </c>
      <c r="AF46" s="1364">
        <f t="shared" si="41"/>
        <v>1800</v>
      </c>
      <c r="AG46" s="1326">
        <f t="shared" si="41"/>
        <v>360</v>
      </c>
      <c r="AH46" s="1326">
        <f t="shared" si="41"/>
        <v>162</v>
      </c>
      <c r="AI46" s="1326">
        <f t="shared" si="41"/>
        <v>24</v>
      </c>
      <c r="AJ46" s="1326">
        <f t="shared" si="41"/>
        <v>180</v>
      </c>
      <c r="AK46" s="1326">
        <f t="shared" si="41"/>
        <v>16</v>
      </c>
      <c r="AL46" s="1326">
        <f t="shared" si="41"/>
        <v>18</v>
      </c>
      <c r="AM46" s="1326">
        <f t="shared" si="41"/>
        <v>2</v>
      </c>
      <c r="AN46" s="1329">
        <f t="shared" si="41"/>
        <v>246</v>
      </c>
      <c r="AO46" s="1365">
        <f t="shared" si="41"/>
        <v>1440</v>
      </c>
      <c r="AP46" s="1366">
        <f t="shared" si="41"/>
        <v>3</v>
      </c>
      <c r="AQ46" s="1367">
        <f t="shared" si="41"/>
        <v>6</v>
      </c>
      <c r="AR46" s="1366">
        <f t="shared" si="41"/>
        <v>1</v>
      </c>
      <c r="AS46" s="1366">
        <f t="shared" si="41"/>
        <v>0</v>
      </c>
      <c r="AT46" s="1366">
        <f t="shared" si="41"/>
        <v>1</v>
      </c>
      <c r="AU46" s="1366">
        <f t="shared" si="41"/>
        <v>0</v>
      </c>
      <c r="AV46" s="1366">
        <f t="shared" si="41"/>
        <v>2</v>
      </c>
      <c r="AW46" s="1368">
        <f t="shared" si="41"/>
        <v>0</v>
      </c>
      <c r="AX46" s="1369">
        <f t="shared" si="41"/>
        <v>10</v>
      </c>
      <c r="AY46" s="1370">
        <f t="shared" si="41"/>
        <v>4</v>
      </c>
      <c r="AZ46" s="1370">
        <f t="shared" si="41"/>
        <v>1</v>
      </c>
      <c r="BA46" s="1371">
        <f t="shared" si="41"/>
        <v>5</v>
      </c>
      <c r="BB46" s="1369">
        <f t="shared" si="41"/>
        <v>0</v>
      </c>
      <c r="BC46" s="1370">
        <f t="shared" si="41"/>
        <v>0</v>
      </c>
      <c r="BD46" s="1370">
        <f t="shared" si="41"/>
        <v>0</v>
      </c>
      <c r="BE46" s="1371">
        <f t="shared" si="41"/>
        <v>0</v>
      </c>
      <c r="BF46" s="1372">
        <f t="shared" si="41"/>
        <v>20</v>
      </c>
      <c r="BG46" s="1370">
        <f t="shared" si="41"/>
        <v>9</v>
      </c>
      <c r="BH46" s="1370">
        <f t="shared" si="41"/>
        <v>10</v>
      </c>
      <c r="BI46" s="1373">
        <f t="shared" si="41"/>
        <v>1</v>
      </c>
      <c r="BJ46" s="1374">
        <f t="shared" si="41"/>
        <v>0</v>
      </c>
      <c r="BK46" s="1375">
        <f t="shared" si="41"/>
        <v>0</v>
      </c>
      <c r="BL46" s="1375">
        <f t="shared" si="41"/>
        <v>0</v>
      </c>
      <c r="BM46" s="1376">
        <f t="shared" si="41"/>
        <v>0</v>
      </c>
      <c r="BN46" s="776"/>
      <c r="BO46" s="776"/>
      <c r="BP46" s="776"/>
      <c r="BQ46" s="776"/>
      <c r="BR46" s="776"/>
      <c r="BS46" s="776"/>
      <c r="BT46" s="776"/>
      <c r="BU46" s="776"/>
      <c r="BV46" s="776"/>
      <c r="BW46" s="776"/>
      <c r="BX46" s="776"/>
      <c r="BY46" s="776"/>
      <c r="BZ46" s="776"/>
      <c r="CA46" s="776"/>
      <c r="CB46" s="776"/>
      <c r="CC46" s="776"/>
      <c r="CD46" s="776"/>
      <c r="CE46" s="776"/>
      <c r="CF46" s="776"/>
      <c r="CG46" s="776"/>
      <c r="CH46" s="776"/>
      <c r="CI46" s="776"/>
      <c r="CJ46" s="776"/>
    </row>
    <row r="47" spans="2:88" s="853" customFormat="1" ht="50.1" customHeight="1">
      <c r="B47" s="2476"/>
      <c r="C47" s="1377"/>
      <c r="D47" s="1377"/>
      <c r="E47" s="1377"/>
      <c r="F47" s="1377"/>
      <c r="G47" s="1377"/>
      <c r="H47" s="1377"/>
      <c r="I47" s="1377"/>
      <c r="J47" s="1377"/>
      <c r="K47" s="1377"/>
      <c r="L47" s="1377"/>
      <c r="M47" s="1377"/>
      <c r="N47" s="1377"/>
      <c r="O47" s="1377"/>
      <c r="P47" s="1377"/>
      <c r="Q47" s="1377"/>
      <c r="R47" s="1377"/>
      <c r="S47" s="1377"/>
      <c r="T47" s="1377"/>
      <c r="U47" s="2477"/>
      <c r="V47" s="2477"/>
      <c r="W47" s="1378"/>
      <c r="X47" s="1378"/>
      <c r="Y47" s="1379"/>
      <c r="Z47" s="1379"/>
      <c r="AA47" s="1380"/>
      <c r="AB47" s="2478" t="s">
        <v>47</v>
      </c>
      <c r="AC47" s="2479"/>
      <c r="AD47" s="2480"/>
      <c r="AE47" s="2464" t="s">
        <v>48</v>
      </c>
      <c r="AF47" s="2465"/>
      <c r="AG47" s="2465"/>
      <c r="AH47" s="2465"/>
      <c r="AI47" s="2465"/>
      <c r="AJ47" s="2465"/>
      <c r="AK47" s="2465"/>
      <c r="AL47" s="2465"/>
      <c r="AM47" s="2465"/>
      <c r="AN47" s="2466"/>
      <c r="AO47" s="2467"/>
      <c r="AP47" s="2185">
        <f>SUM(BF47:BM47)</f>
        <v>3</v>
      </c>
      <c r="AQ47" s="2186"/>
      <c r="AR47" s="2186"/>
      <c r="AS47" s="2186"/>
      <c r="AT47" s="2186"/>
      <c r="AU47" s="2186"/>
      <c r="AV47" s="2186"/>
      <c r="AW47" s="2187"/>
      <c r="AX47" s="1381">
        <v>3</v>
      </c>
      <c r="AY47" s="1382"/>
      <c r="AZ47" s="1382"/>
      <c r="BA47" s="1383"/>
      <c r="BB47" s="959">
        <v>3</v>
      </c>
      <c r="BC47" s="960"/>
      <c r="BD47" s="960"/>
      <c r="BE47" s="961"/>
      <c r="BF47" s="1381">
        <v>3</v>
      </c>
      <c r="BG47" s="1382"/>
      <c r="BH47" s="1382"/>
      <c r="BI47" s="1383"/>
      <c r="BJ47" s="959"/>
      <c r="BK47" s="960"/>
      <c r="BL47" s="960"/>
      <c r="BM47" s="961"/>
      <c r="BN47" s="769"/>
      <c r="BO47" s="769"/>
      <c r="BP47" s="769"/>
      <c r="BQ47" s="769"/>
      <c r="BR47" s="769"/>
      <c r="BS47" s="769"/>
      <c r="BT47" s="769"/>
      <c r="BU47" s="769"/>
      <c r="BV47" s="769"/>
      <c r="BW47" s="769"/>
      <c r="BX47" s="769"/>
      <c r="BY47" s="769"/>
      <c r="BZ47" s="769"/>
      <c r="CA47" s="769"/>
      <c r="CB47" s="769"/>
      <c r="CC47" s="769"/>
      <c r="CD47" s="769"/>
      <c r="CE47" s="769"/>
      <c r="CF47" s="769"/>
      <c r="CG47" s="769"/>
      <c r="CH47" s="769"/>
      <c r="CI47" s="769"/>
      <c r="CJ47" s="769"/>
    </row>
    <row r="48" spans="2:88" s="853" customFormat="1" ht="50.1" customHeight="1">
      <c r="B48" s="2476"/>
      <c r="C48" s="1377"/>
      <c r="D48" s="1377"/>
      <c r="E48" s="1377"/>
      <c r="F48" s="1377"/>
      <c r="G48" s="1377"/>
      <c r="H48" s="1377"/>
      <c r="I48" s="1377"/>
      <c r="J48" s="1377"/>
      <c r="K48" s="1377"/>
      <c r="L48" s="1377"/>
      <c r="M48" s="1377"/>
      <c r="N48" s="1377"/>
      <c r="O48" s="1377"/>
      <c r="P48" s="1377"/>
      <c r="Q48" s="1377"/>
      <c r="R48" s="1377"/>
      <c r="S48" s="1377"/>
      <c r="T48" s="1377"/>
      <c r="U48" s="2468"/>
      <c r="V48" s="2468"/>
      <c r="W48" s="1378"/>
      <c r="X48" s="1378"/>
      <c r="Y48" s="1379"/>
      <c r="Z48" s="1379"/>
      <c r="AA48" s="1379"/>
      <c r="AB48" s="2481"/>
      <c r="AC48" s="2482"/>
      <c r="AD48" s="2483"/>
      <c r="AE48" s="2453" t="s">
        <v>49</v>
      </c>
      <c r="AF48" s="2454"/>
      <c r="AG48" s="2454"/>
      <c r="AH48" s="2454"/>
      <c r="AI48" s="2454"/>
      <c r="AJ48" s="2454"/>
      <c r="AK48" s="2454"/>
      <c r="AL48" s="2454"/>
      <c r="AM48" s="2454"/>
      <c r="AN48" s="2455"/>
      <c r="AO48" s="2455"/>
      <c r="AP48" s="2169">
        <v>6</v>
      </c>
      <c r="AQ48" s="2170"/>
      <c r="AR48" s="2170"/>
      <c r="AS48" s="2170"/>
      <c r="AT48" s="2170"/>
      <c r="AU48" s="2170"/>
      <c r="AV48" s="2170"/>
      <c r="AW48" s="2171"/>
      <c r="AX48" s="962" t="s">
        <v>278</v>
      </c>
      <c r="AY48" s="963"/>
      <c r="AZ48" s="963"/>
      <c r="BA48" s="1384"/>
      <c r="BB48" s="969" t="s">
        <v>278</v>
      </c>
      <c r="BC48" s="966"/>
      <c r="BD48" s="966"/>
      <c r="BE48" s="967"/>
      <c r="BF48" s="962">
        <v>5</v>
      </c>
      <c r="BG48" s="963"/>
      <c r="BH48" s="963"/>
      <c r="BI48" s="1384"/>
      <c r="BJ48" s="969">
        <v>1</v>
      </c>
      <c r="BK48" s="966"/>
      <c r="BL48" s="966"/>
      <c r="BM48" s="967"/>
      <c r="BN48" s="769"/>
      <c r="BO48" s="769"/>
      <c r="BP48" s="769"/>
      <c r="BQ48" s="769"/>
      <c r="BR48" s="769"/>
      <c r="BS48" s="769"/>
      <c r="BT48" s="769"/>
      <c r="BU48" s="769"/>
      <c r="BV48" s="769"/>
      <c r="BW48" s="769"/>
      <c r="BX48" s="769"/>
      <c r="BY48" s="769"/>
      <c r="BZ48" s="769"/>
      <c r="CA48" s="769"/>
      <c r="CB48" s="769"/>
      <c r="CC48" s="769"/>
      <c r="CD48" s="769"/>
      <c r="CE48" s="769"/>
      <c r="CF48" s="769"/>
      <c r="CG48" s="769"/>
      <c r="CH48" s="769"/>
      <c r="CI48" s="769"/>
      <c r="CJ48" s="769"/>
    </row>
    <row r="49" spans="1:88" s="853" customFormat="1" ht="50.1" customHeight="1">
      <c r="B49" s="2476"/>
      <c r="C49" s="1377"/>
      <c r="D49" s="1377"/>
      <c r="E49" s="1377"/>
      <c r="F49" s="1377"/>
      <c r="G49" s="1377"/>
      <c r="H49" s="1377"/>
      <c r="I49" s="1377"/>
      <c r="J49" s="1377"/>
      <c r="K49" s="1377"/>
      <c r="L49" s="1377"/>
      <c r="M49" s="1377"/>
      <c r="N49" s="1377"/>
      <c r="O49" s="1377"/>
      <c r="P49" s="1377"/>
      <c r="Q49" s="1377"/>
      <c r="R49" s="1377"/>
      <c r="S49" s="1377"/>
      <c r="T49" s="1377"/>
      <c r="U49" s="2468"/>
      <c r="V49" s="2468"/>
      <c r="W49" s="1378"/>
      <c r="X49" s="1378"/>
      <c r="Y49" s="1379"/>
      <c r="Z49" s="1379"/>
      <c r="AA49" s="1379"/>
      <c r="AB49" s="2481"/>
      <c r="AC49" s="2482"/>
      <c r="AD49" s="2483"/>
      <c r="AE49" s="2453" t="s">
        <v>50</v>
      </c>
      <c r="AF49" s="2454"/>
      <c r="AG49" s="2454"/>
      <c r="AH49" s="2454"/>
      <c r="AI49" s="2454"/>
      <c r="AJ49" s="2454"/>
      <c r="AK49" s="2454"/>
      <c r="AL49" s="2454"/>
      <c r="AM49" s="2454"/>
      <c r="AN49" s="2455"/>
      <c r="AO49" s="2455"/>
      <c r="AP49" s="2169">
        <v>1</v>
      </c>
      <c r="AQ49" s="2170"/>
      <c r="AR49" s="2170"/>
      <c r="AS49" s="2170"/>
      <c r="AT49" s="2170"/>
      <c r="AU49" s="2170"/>
      <c r="AV49" s="2170"/>
      <c r="AW49" s="2171"/>
      <c r="AX49" s="962">
        <v>1</v>
      </c>
      <c r="AY49" s="963"/>
      <c r="AZ49" s="963"/>
      <c r="BA49" s="1384"/>
      <c r="BB49" s="969">
        <v>1</v>
      </c>
      <c r="BC49" s="966"/>
      <c r="BD49" s="966"/>
      <c r="BE49" s="967"/>
      <c r="BF49" s="962">
        <v>1</v>
      </c>
      <c r="BG49" s="963"/>
      <c r="BH49" s="963"/>
      <c r="BI49" s="1384"/>
      <c r="BJ49" s="969"/>
      <c r="BK49" s="966"/>
      <c r="BL49" s="966"/>
      <c r="BM49" s="967"/>
      <c r="BN49" s="769"/>
      <c r="BO49" s="769"/>
      <c r="BP49" s="769"/>
      <c r="BQ49" s="769"/>
      <c r="BR49" s="769"/>
      <c r="BS49" s="769"/>
      <c r="BT49" s="769"/>
      <c r="BU49" s="769"/>
      <c r="BV49" s="769"/>
      <c r="BW49" s="769"/>
      <c r="BX49" s="769"/>
      <c r="BY49" s="769"/>
      <c r="BZ49" s="769"/>
      <c r="CA49" s="769"/>
      <c r="CB49" s="769"/>
      <c r="CC49" s="769"/>
      <c r="CD49" s="769"/>
      <c r="CE49" s="769"/>
      <c r="CF49" s="769"/>
      <c r="CG49" s="769"/>
      <c r="CH49" s="769"/>
      <c r="CI49" s="769"/>
      <c r="CJ49" s="769"/>
    </row>
    <row r="50" spans="1:88" s="853" customFormat="1" ht="50.1" customHeight="1">
      <c r="B50" s="2476"/>
      <c r="C50" s="1377"/>
      <c r="D50" s="1377"/>
      <c r="E50" s="1377"/>
      <c r="F50" s="1377"/>
      <c r="G50" s="1377"/>
      <c r="H50" s="1377"/>
      <c r="I50" s="1377"/>
      <c r="J50" s="1377"/>
      <c r="K50" s="1377"/>
      <c r="L50" s="1377"/>
      <c r="M50" s="1377"/>
      <c r="N50" s="1377"/>
      <c r="O50" s="1377"/>
      <c r="P50" s="1377"/>
      <c r="Q50" s="1377"/>
      <c r="R50" s="1377"/>
      <c r="S50" s="1377"/>
      <c r="T50" s="1385" t="s">
        <v>51</v>
      </c>
      <c r="U50" s="2487"/>
      <c r="V50" s="2487"/>
      <c r="W50" s="1378"/>
      <c r="X50" s="1378"/>
      <c r="Y50" s="1379"/>
      <c r="Z50" s="1379"/>
      <c r="AA50" s="1379"/>
      <c r="AB50" s="2481"/>
      <c r="AC50" s="2482"/>
      <c r="AD50" s="2483"/>
      <c r="AE50" s="2453" t="s">
        <v>52</v>
      </c>
      <c r="AF50" s="2454"/>
      <c r="AG50" s="2454"/>
      <c r="AH50" s="2454"/>
      <c r="AI50" s="2454"/>
      <c r="AJ50" s="2454"/>
      <c r="AK50" s="2454"/>
      <c r="AL50" s="2454"/>
      <c r="AM50" s="2454"/>
      <c r="AN50" s="2455"/>
      <c r="AO50" s="2455"/>
      <c r="AP50" s="2169">
        <f t="shared" ref="AP50:AP54" si="42">SUM(BF50:BM50)</f>
        <v>0</v>
      </c>
      <c r="AQ50" s="2170"/>
      <c r="AR50" s="2170"/>
      <c r="AS50" s="2170"/>
      <c r="AT50" s="2170"/>
      <c r="AU50" s="2170"/>
      <c r="AV50" s="2170"/>
      <c r="AW50" s="2171"/>
      <c r="AX50" s="962">
        <v>1</v>
      </c>
      <c r="AY50" s="963"/>
      <c r="AZ50" s="963"/>
      <c r="BA50" s="1384"/>
      <c r="BB50" s="969">
        <v>1</v>
      </c>
      <c r="BC50" s="966"/>
      <c r="BD50" s="966"/>
      <c r="BE50" s="967"/>
      <c r="BF50" s="962"/>
      <c r="BG50" s="963"/>
      <c r="BH50" s="963"/>
      <c r="BI50" s="1384"/>
      <c r="BJ50" s="969"/>
      <c r="BK50" s="966"/>
      <c r="BL50" s="966"/>
      <c r="BM50" s="967"/>
      <c r="BN50" s="769"/>
      <c r="BO50" s="769"/>
      <c r="BP50" s="769"/>
      <c r="BQ50" s="769"/>
      <c r="BR50" s="769"/>
      <c r="BS50" s="769"/>
      <c r="BT50" s="769"/>
      <c r="BU50" s="769"/>
      <c r="BV50" s="769"/>
      <c r="BW50" s="769"/>
      <c r="BX50" s="769"/>
      <c r="BY50" s="769"/>
      <c r="BZ50" s="769"/>
      <c r="CA50" s="769"/>
      <c r="CB50" s="769"/>
      <c r="CC50" s="769"/>
      <c r="CD50" s="769"/>
      <c r="CE50" s="769"/>
      <c r="CF50" s="769"/>
      <c r="CG50" s="769"/>
      <c r="CH50" s="769"/>
      <c r="CI50" s="769"/>
      <c r="CJ50" s="769"/>
    </row>
    <row r="51" spans="1:88" s="853" customFormat="1" ht="84" customHeight="1">
      <c r="B51" s="2476"/>
      <c r="C51" s="1377"/>
      <c r="D51" s="1377"/>
      <c r="E51" s="1377"/>
      <c r="F51" s="1377"/>
      <c r="G51" s="1377"/>
      <c r="H51" s="1377"/>
      <c r="I51" s="1377"/>
      <c r="J51" s="1377"/>
      <c r="K51" s="1377"/>
      <c r="L51" s="1377"/>
      <c r="M51" s="1377"/>
      <c r="N51" s="1377"/>
      <c r="O51" s="1377"/>
      <c r="P51" s="1377"/>
      <c r="Q51" s="1377"/>
      <c r="R51" s="1377"/>
      <c r="S51" s="1377"/>
      <c r="T51" s="1386" t="s">
        <v>279</v>
      </c>
      <c r="U51" s="1387"/>
      <c r="V51" s="1388"/>
      <c r="W51" s="1378"/>
      <c r="X51" s="1378"/>
      <c r="Y51" s="1389"/>
      <c r="Z51" s="1389"/>
      <c r="AA51" s="1389"/>
      <c r="AB51" s="2481"/>
      <c r="AC51" s="2482"/>
      <c r="AD51" s="2483"/>
      <c r="AE51" s="2453" t="s">
        <v>53</v>
      </c>
      <c r="AF51" s="2454"/>
      <c r="AG51" s="2454"/>
      <c r="AH51" s="2454"/>
      <c r="AI51" s="2454"/>
      <c r="AJ51" s="2454"/>
      <c r="AK51" s="2454"/>
      <c r="AL51" s="2454"/>
      <c r="AM51" s="2454"/>
      <c r="AN51" s="2455"/>
      <c r="AO51" s="2455"/>
      <c r="AP51" s="2169">
        <f t="shared" si="42"/>
        <v>1</v>
      </c>
      <c r="AQ51" s="2170"/>
      <c r="AR51" s="2170"/>
      <c r="AS51" s="2170"/>
      <c r="AT51" s="2170"/>
      <c r="AU51" s="2170"/>
      <c r="AV51" s="2170"/>
      <c r="AW51" s="2171"/>
      <c r="AX51" s="962"/>
      <c r="AY51" s="963"/>
      <c r="AZ51" s="963"/>
      <c r="BA51" s="1384"/>
      <c r="BB51" s="969"/>
      <c r="BC51" s="966"/>
      <c r="BD51" s="966"/>
      <c r="BE51" s="967"/>
      <c r="BF51" s="962">
        <v>1</v>
      </c>
      <c r="BG51" s="963"/>
      <c r="BH51" s="963"/>
      <c r="BI51" s="1384"/>
      <c r="BJ51" s="969"/>
      <c r="BK51" s="966"/>
      <c r="BL51" s="966"/>
      <c r="BM51" s="967"/>
      <c r="BN51" s="769"/>
      <c r="BO51" s="769"/>
      <c r="BP51" s="769"/>
      <c r="BQ51" s="769"/>
      <c r="BR51" s="769"/>
      <c r="BS51" s="769"/>
      <c r="BT51" s="769"/>
      <c r="BU51" s="769"/>
      <c r="BV51" s="769"/>
      <c r="BW51" s="769"/>
      <c r="BX51" s="769"/>
      <c r="BY51" s="769"/>
      <c r="BZ51" s="769"/>
      <c r="CA51" s="769"/>
      <c r="CB51" s="769"/>
      <c r="CC51" s="769"/>
      <c r="CD51" s="769"/>
      <c r="CE51" s="769"/>
      <c r="CF51" s="769"/>
      <c r="CG51" s="769"/>
      <c r="CH51" s="769"/>
      <c r="CI51" s="769"/>
      <c r="CJ51" s="769"/>
    </row>
    <row r="52" spans="1:88" s="853" customFormat="1" ht="50.1" customHeight="1">
      <c r="B52" s="2476"/>
      <c r="C52" s="1377"/>
      <c r="D52" s="1377"/>
      <c r="E52" s="1377"/>
      <c r="F52" s="1377"/>
      <c r="G52" s="1377"/>
      <c r="H52" s="1377"/>
      <c r="I52" s="1377"/>
      <c r="J52" s="1377"/>
      <c r="K52" s="1377"/>
      <c r="L52" s="1377"/>
      <c r="M52" s="1377"/>
      <c r="N52" s="1377"/>
      <c r="O52" s="1377"/>
      <c r="P52" s="1377"/>
      <c r="Q52" s="1377"/>
      <c r="R52" s="1377"/>
      <c r="S52" s="1377"/>
      <c r="T52" s="2456" t="s">
        <v>280</v>
      </c>
      <c r="U52" s="2456"/>
      <c r="V52" s="2456"/>
      <c r="W52" s="1378"/>
      <c r="X52" s="1378"/>
      <c r="Y52" s="1379"/>
      <c r="Z52" s="1379"/>
      <c r="AA52" s="1379"/>
      <c r="AB52" s="2481"/>
      <c r="AC52" s="2482"/>
      <c r="AD52" s="2483"/>
      <c r="AE52" s="2453" t="s">
        <v>28</v>
      </c>
      <c r="AF52" s="2454"/>
      <c r="AG52" s="2454"/>
      <c r="AH52" s="2454"/>
      <c r="AI52" s="2454"/>
      <c r="AJ52" s="2454"/>
      <c r="AK52" s="2454"/>
      <c r="AL52" s="2454"/>
      <c r="AM52" s="2454"/>
      <c r="AN52" s="2455"/>
      <c r="AO52" s="2455"/>
      <c r="AP52" s="2169">
        <f t="shared" si="42"/>
        <v>0</v>
      </c>
      <c r="AQ52" s="2170"/>
      <c r="AR52" s="2170"/>
      <c r="AS52" s="2170"/>
      <c r="AT52" s="2170"/>
      <c r="AU52" s="2170"/>
      <c r="AV52" s="2170"/>
      <c r="AW52" s="2171"/>
      <c r="AX52" s="962"/>
      <c r="AY52" s="963"/>
      <c r="AZ52" s="963"/>
      <c r="BA52" s="1384"/>
      <c r="BB52" s="969"/>
      <c r="BC52" s="966"/>
      <c r="BD52" s="966"/>
      <c r="BE52" s="967"/>
      <c r="BF52" s="962"/>
      <c r="BG52" s="963"/>
      <c r="BH52" s="963"/>
      <c r="BI52" s="1384"/>
      <c r="BJ52" s="969"/>
      <c r="BK52" s="966"/>
      <c r="BL52" s="966"/>
      <c r="BM52" s="967"/>
      <c r="BN52" s="769"/>
      <c r="BO52" s="769"/>
      <c r="BP52" s="769"/>
      <c r="BQ52" s="769"/>
      <c r="BR52" s="769"/>
      <c r="BS52" s="769"/>
      <c r="BT52" s="769"/>
      <c r="BU52" s="769"/>
      <c r="BV52" s="769"/>
      <c r="BW52" s="769"/>
      <c r="BX52" s="769"/>
      <c r="BY52" s="769"/>
      <c r="BZ52" s="769"/>
      <c r="CA52" s="769"/>
      <c r="CB52" s="769"/>
      <c r="CC52" s="769"/>
      <c r="CD52" s="769"/>
      <c r="CE52" s="769"/>
      <c r="CF52" s="769"/>
      <c r="CG52" s="769"/>
      <c r="CH52" s="769"/>
      <c r="CI52" s="769"/>
      <c r="CJ52" s="769"/>
    </row>
    <row r="53" spans="1:88" s="853" customFormat="1" ht="50.1" customHeight="1">
      <c r="B53" s="2476"/>
      <c r="C53" s="1377"/>
      <c r="D53" s="1377"/>
      <c r="E53" s="1377"/>
      <c r="F53" s="1377"/>
      <c r="G53" s="1377"/>
      <c r="H53" s="1377"/>
      <c r="I53" s="1377"/>
      <c r="J53" s="1377"/>
      <c r="K53" s="1377"/>
      <c r="L53" s="1377"/>
      <c r="M53" s="1377"/>
      <c r="N53" s="1377"/>
      <c r="O53" s="1377"/>
      <c r="P53" s="1377"/>
      <c r="Q53" s="1377"/>
      <c r="R53" s="1377"/>
      <c r="S53" s="1377"/>
      <c r="T53" s="2456" t="s">
        <v>281</v>
      </c>
      <c r="U53" s="2456"/>
      <c r="V53" s="1388"/>
      <c r="W53" s="1378"/>
      <c r="X53" s="1378"/>
      <c r="Y53" s="1379"/>
      <c r="Z53" s="1379"/>
      <c r="AA53" s="1379"/>
      <c r="AB53" s="2481"/>
      <c r="AC53" s="2482"/>
      <c r="AD53" s="2483"/>
      <c r="AE53" s="2453" t="s">
        <v>29</v>
      </c>
      <c r="AF53" s="2454"/>
      <c r="AG53" s="2454"/>
      <c r="AH53" s="2454"/>
      <c r="AI53" s="2454"/>
      <c r="AJ53" s="2454"/>
      <c r="AK53" s="2454"/>
      <c r="AL53" s="2454"/>
      <c r="AM53" s="2454"/>
      <c r="AN53" s="2455"/>
      <c r="AO53" s="2455"/>
      <c r="AP53" s="2169">
        <v>2</v>
      </c>
      <c r="AQ53" s="2170"/>
      <c r="AR53" s="2170"/>
      <c r="AS53" s="2170"/>
      <c r="AT53" s="2170"/>
      <c r="AU53" s="2170"/>
      <c r="AV53" s="2170"/>
      <c r="AW53" s="2171"/>
      <c r="AX53" s="962"/>
      <c r="AY53" s="963"/>
      <c r="AZ53" s="963"/>
      <c r="BA53" s="1384"/>
      <c r="BB53" s="969"/>
      <c r="BC53" s="966"/>
      <c r="BD53" s="966"/>
      <c r="BE53" s="967"/>
      <c r="BF53" s="962">
        <v>2</v>
      </c>
      <c r="BG53" s="963"/>
      <c r="BH53" s="963"/>
      <c r="BI53" s="1384"/>
      <c r="BJ53" s="969"/>
      <c r="BK53" s="966"/>
      <c r="BL53" s="966"/>
      <c r="BM53" s="967"/>
      <c r="BN53" s="769"/>
      <c r="BO53" s="769"/>
      <c r="BP53" s="769"/>
      <c r="BQ53" s="769"/>
      <c r="BR53" s="769"/>
      <c r="BS53" s="769"/>
      <c r="BT53" s="769"/>
      <c r="BU53" s="769"/>
      <c r="BV53" s="769"/>
      <c r="BW53" s="769"/>
      <c r="BX53" s="769"/>
      <c r="BY53" s="769"/>
      <c r="BZ53" s="769"/>
      <c r="CA53" s="769"/>
      <c r="CB53" s="769"/>
      <c r="CC53" s="769"/>
      <c r="CD53" s="769"/>
      <c r="CE53" s="769"/>
      <c r="CF53" s="769"/>
      <c r="CG53" s="769"/>
      <c r="CH53" s="769"/>
      <c r="CI53" s="769"/>
      <c r="CJ53" s="769"/>
    </row>
    <row r="54" spans="1:88" s="853" customFormat="1" ht="50.1" customHeight="1" thickBot="1">
      <c r="B54" s="2476"/>
      <c r="C54" s="1377"/>
      <c r="D54" s="1377"/>
      <c r="E54" s="1377"/>
      <c r="F54" s="1377"/>
      <c r="G54" s="1377"/>
      <c r="H54" s="1377"/>
      <c r="I54" s="1377"/>
      <c r="J54" s="1377"/>
      <c r="K54" s="1377"/>
      <c r="L54" s="1377"/>
      <c r="M54" s="1377"/>
      <c r="N54" s="1377"/>
      <c r="O54" s="1377"/>
      <c r="P54" s="1377"/>
      <c r="Q54" s="1377"/>
      <c r="R54" s="1377"/>
      <c r="S54" s="1377"/>
      <c r="T54" s="2456" t="s">
        <v>282</v>
      </c>
      <c r="U54" s="2456"/>
      <c r="V54" s="2456"/>
      <c r="W54" s="2456"/>
      <c r="X54" s="2456"/>
      <c r="Y54" s="2456"/>
      <c r="Z54" s="1379"/>
      <c r="AA54" s="1379"/>
      <c r="AB54" s="2484"/>
      <c r="AC54" s="2485"/>
      <c r="AD54" s="2486"/>
      <c r="AE54" s="2457" t="s">
        <v>54</v>
      </c>
      <c r="AF54" s="2458"/>
      <c r="AG54" s="2458"/>
      <c r="AH54" s="2458"/>
      <c r="AI54" s="2458"/>
      <c r="AJ54" s="2458"/>
      <c r="AK54" s="2458"/>
      <c r="AL54" s="2458"/>
      <c r="AM54" s="2458"/>
      <c r="AN54" s="2459"/>
      <c r="AO54" s="2459"/>
      <c r="AP54" s="2176">
        <f t="shared" si="42"/>
        <v>0</v>
      </c>
      <c r="AQ54" s="2177"/>
      <c r="AR54" s="2177"/>
      <c r="AS54" s="2177"/>
      <c r="AT54" s="2177"/>
      <c r="AU54" s="2177"/>
      <c r="AV54" s="2177"/>
      <c r="AW54" s="2178"/>
      <c r="AX54" s="973">
        <v>2</v>
      </c>
      <c r="AY54" s="974"/>
      <c r="AZ54" s="974"/>
      <c r="BA54" s="1390"/>
      <c r="BB54" s="976"/>
      <c r="BC54" s="977"/>
      <c r="BD54" s="977"/>
      <c r="BE54" s="978"/>
      <c r="BF54" s="973"/>
      <c r="BG54" s="974"/>
      <c r="BH54" s="974"/>
      <c r="BI54" s="1390"/>
      <c r="BJ54" s="976"/>
      <c r="BK54" s="977"/>
      <c r="BL54" s="977"/>
      <c r="BM54" s="978"/>
      <c r="BN54" s="769"/>
      <c r="BO54" s="769"/>
      <c r="BP54" s="769"/>
      <c r="BQ54" s="769"/>
      <c r="BR54" s="769"/>
      <c r="BS54" s="769"/>
      <c r="BT54" s="769"/>
      <c r="BU54" s="769"/>
      <c r="BV54" s="769"/>
      <c r="BW54" s="769"/>
      <c r="BX54" s="769"/>
      <c r="BY54" s="769"/>
      <c r="BZ54" s="769"/>
      <c r="CA54" s="769"/>
      <c r="CB54" s="769"/>
      <c r="CC54" s="769"/>
      <c r="CD54" s="769"/>
      <c r="CE54" s="769"/>
      <c r="CF54" s="769"/>
      <c r="CG54" s="769"/>
      <c r="CH54" s="769"/>
      <c r="CI54" s="769"/>
      <c r="CJ54" s="769"/>
    </row>
    <row r="55" spans="1:88" s="853" customFormat="1" ht="44.25">
      <c r="A55" s="1391"/>
      <c r="B55" s="1392"/>
      <c r="C55" s="1392"/>
      <c r="D55" s="1392"/>
      <c r="E55" s="1392"/>
      <c r="F55" s="1392"/>
      <c r="G55" s="1392"/>
      <c r="H55" s="1392"/>
      <c r="I55" s="1392"/>
      <c r="J55" s="1392"/>
      <c r="K55" s="1392"/>
      <c r="L55" s="1392"/>
      <c r="M55" s="1392"/>
      <c r="N55" s="1392"/>
      <c r="O55" s="1392"/>
      <c r="P55" s="1392"/>
      <c r="Q55" s="1392"/>
      <c r="R55" s="1392"/>
      <c r="S55" s="1392"/>
      <c r="T55" s="1392"/>
      <c r="U55" s="1392"/>
      <c r="V55" s="1392"/>
      <c r="W55" s="1393"/>
      <c r="X55" s="1393"/>
      <c r="Y55" s="1393"/>
      <c r="Z55" s="1393"/>
      <c r="AA55" s="1393"/>
      <c r="AB55" s="1393"/>
      <c r="AC55" s="1393"/>
      <c r="AD55" s="1394"/>
      <c r="AE55" s="1394"/>
      <c r="AF55" s="1394"/>
      <c r="AG55" s="1394"/>
      <c r="AH55" s="1394"/>
      <c r="AI55" s="1395"/>
      <c r="AJ55" s="1395"/>
      <c r="AK55" s="1395"/>
      <c r="AL55" s="1395"/>
      <c r="AM55" s="1395"/>
      <c r="AN55" s="1395"/>
      <c r="AO55" s="1395"/>
      <c r="AP55" s="1392"/>
      <c r="AQ55" s="1392"/>
      <c r="AR55" s="1392"/>
      <c r="AS55" s="1392"/>
      <c r="AT55" s="1392"/>
      <c r="AU55" s="1392"/>
      <c r="AV55" s="1392"/>
      <c r="AW55" s="1392"/>
      <c r="AX55" s="1392"/>
      <c r="AY55" s="1392"/>
      <c r="AZ55" s="1392"/>
      <c r="BA55" s="1392"/>
      <c r="BB55" s="1396"/>
      <c r="BC55" s="1396"/>
      <c r="BD55" s="1396"/>
      <c r="BE55" s="1396"/>
      <c r="BF55" s="1392"/>
      <c r="BG55" s="1392"/>
      <c r="BH55" s="1392"/>
      <c r="BI55" s="1392"/>
      <c r="BJ55" s="1396"/>
      <c r="BK55" s="1396"/>
      <c r="BL55" s="1396"/>
      <c r="BM55" s="1396"/>
      <c r="BN55" s="769"/>
      <c r="BO55" s="769"/>
      <c r="BP55" s="769"/>
      <c r="BQ55" s="769"/>
      <c r="BR55" s="769"/>
      <c r="BS55" s="769"/>
      <c r="BT55" s="769"/>
      <c r="BU55" s="769"/>
      <c r="BV55" s="769"/>
      <c r="BW55" s="769"/>
      <c r="BX55" s="769"/>
      <c r="BY55" s="769"/>
      <c r="BZ55" s="769"/>
      <c r="CA55" s="769"/>
      <c r="CB55" s="769"/>
      <c r="CC55" s="769"/>
      <c r="CD55" s="769"/>
      <c r="CE55" s="769"/>
      <c r="CF55" s="769"/>
      <c r="CG55" s="769"/>
      <c r="CH55" s="769"/>
      <c r="CI55" s="769"/>
      <c r="CJ55" s="769"/>
    </row>
    <row r="56" spans="1:88" s="853" customFormat="1" ht="44.25">
      <c r="A56" s="1391"/>
      <c r="B56" s="1392"/>
      <c r="C56" s="1392"/>
      <c r="D56" s="1392"/>
      <c r="E56" s="1392"/>
      <c r="F56" s="1392"/>
      <c r="G56" s="1392"/>
      <c r="H56" s="1392"/>
      <c r="I56" s="1392"/>
      <c r="J56" s="1392"/>
      <c r="K56" s="1392"/>
      <c r="L56" s="1392"/>
      <c r="M56" s="1392"/>
      <c r="N56" s="1392"/>
      <c r="O56" s="1392"/>
      <c r="P56" s="1392"/>
      <c r="Q56" s="1392"/>
      <c r="R56" s="1392"/>
      <c r="S56" s="1392"/>
      <c r="T56" s="1392"/>
      <c r="U56" s="1392"/>
      <c r="V56" s="1392"/>
      <c r="W56" s="1393"/>
      <c r="X56" s="1393"/>
      <c r="Y56" s="1393"/>
      <c r="Z56" s="1393"/>
      <c r="AA56" s="1393"/>
      <c r="AB56" s="1393"/>
      <c r="AC56" s="1393"/>
      <c r="AD56" s="1394"/>
      <c r="AE56" s="1394"/>
      <c r="AF56" s="1394"/>
      <c r="AG56" s="1394"/>
      <c r="AH56" s="1394"/>
      <c r="AI56" s="1395"/>
      <c r="AJ56" s="1395"/>
      <c r="AK56" s="1395"/>
      <c r="AL56" s="1395"/>
      <c r="AM56" s="1395"/>
      <c r="AN56" s="1395"/>
      <c r="AO56" s="1395"/>
      <c r="AP56" s="1392"/>
      <c r="AQ56" s="1392"/>
      <c r="AR56" s="1392"/>
      <c r="AS56" s="1392"/>
      <c r="AT56" s="1392"/>
      <c r="AU56" s="1392"/>
      <c r="AV56" s="1392"/>
      <c r="AW56" s="1392"/>
      <c r="AX56" s="1392"/>
      <c r="AY56" s="1392"/>
      <c r="AZ56" s="1392"/>
      <c r="BA56" s="1392"/>
      <c r="BB56" s="1396"/>
      <c r="BC56" s="1396"/>
      <c r="BD56" s="1396"/>
      <c r="BE56" s="1396"/>
      <c r="BF56" s="1392"/>
      <c r="BG56" s="1392"/>
      <c r="BH56" s="1392"/>
      <c r="BI56" s="1392"/>
      <c r="BJ56" s="1396"/>
      <c r="BK56" s="1396"/>
      <c r="BL56" s="1396"/>
      <c r="BM56" s="1396"/>
      <c r="BN56" s="769"/>
      <c r="BO56" s="769"/>
      <c r="BP56" s="769"/>
      <c r="BQ56" s="769"/>
      <c r="BR56" s="769"/>
      <c r="BS56" s="769"/>
      <c r="BT56" s="769"/>
      <c r="BU56" s="769"/>
      <c r="BV56" s="769"/>
      <c r="BW56" s="769"/>
      <c r="BX56" s="769"/>
      <c r="BY56" s="769"/>
      <c r="BZ56" s="769"/>
      <c r="CA56" s="769"/>
      <c r="CB56" s="769"/>
      <c r="CC56" s="769"/>
      <c r="CD56" s="769"/>
      <c r="CE56" s="769"/>
      <c r="CF56" s="769"/>
      <c r="CG56" s="769"/>
      <c r="CH56" s="769"/>
      <c r="CI56" s="769"/>
      <c r="CJ56" s="769"/>
    </row>
    <row r="57" spans="1:88" s="853" customFormat="1" ht="30" customHeight="1">
      <c r="A57" s="1391"/>
      <c r="B57" s="1397"/>
      <c r="C57" s="1398"/>
      <c r="D57" s="1398"/>
      <c r="E57" s="1398"/>
      <c r="F57" s="1398"/>
      <c r="G57" s="1398"/>
      <c r="H57" s="1398"/>
      <c r="I57" s="1398"/>
      <c r="J57" s="1398"/>
      <c r="K57" s="1398"/>
      <c r="L57" s="1398"/>
      <c r="M57" s="1398"/>
      <c r="N57" s="1398"/>
      <c r="O57" s="1398"/>
      <c r="P57" s="1398"/>
      <c r="Q57" s="1398"/>
      <c r="R57" s="1398"/>
      <c r="S57" s="1398"/>
      <c r="T57" s="2460"/>
      <c r="U57" s="2461"/>
      <c r="V57" s="1397"/>
      <c r="W57" s="2462"/>
      <c r="X57" s="2462"/>
      <c r="Y57" s="2463"/>
      <c r="Z57" s="2463"/>
      <c r="AA57" s="1399"/>
      <c r="AB57" s="1400"/>
      <c r="AC57" s="1400"/>
      <c r="AD57" s="1400"/>
      <c r="AE57" s="1400"/>
      <c r="AF57" s="1400"/>
      <c r="AG57" s="1400"/>
      <c r="AH57" s="1400"/>
      <c r="AI57" s="1401"/>
      <c r="AJ57" s="1401"/>
      <c r="AK57" s="1401"/>
      <c r="AL57" s="1401"/>
      <c r="AM57" s="1401"/>
      <c r="AN57" s="1401"/>
      <c r="AO57" s="1401"/>
      <c r="AP57" s="1400"/>
      <c r="AQ57" s="1400"/>
      <c r="AR57" s="1400"/>
      <c r="AS57" s="1400"/>
      <c r="AT57" s="1400"/>
      <c r="AU57" s="1402"/>
      <c r="AV57" s="1398"/>
      <c r="AW57" s="1392"/>
      <c r="AX57" s="1392"/>
      <c r="AY57" s="1392"/>
      <c r="AZ57" s="1392"/>
      <c r="BA57" s="1392"/>
      <c r="BB57" s="1396"/>
      <c r="BC57" s="1396"/>
      <c r="BD57" s="1396"/>
      <c r="BE57" s="1396"/>
      <c r="BF57" s="1392"/>
      <c r="BG57" s="1392"/>
      <c r="BH57" s="1392"/>
      <c r="BI57" s="1392"/>
      <c r="BJ57" s="1396"/>
      <c r="BK57" s="1396"/>
      <c r="BL57" s="1396"/>
      <c r="BM57" s="1396"/>
      <c r="BN57" s="769"/>
      <c r="BO57" s="769"/>
      <c r="BP57" s="769"/>
      <c r="BQ57" s="769"/>
      <c r="BR57" s="769"/>
      <c r="BS57" s="769"/>
      <c r="BT57" s="769"/>
      <c r="BU57" s="769"/>
      <c r="BV57" s="769"/>
      <c r="BW57" s="769"/>
      <c r="BX57" s="769"/>
      <c r="BY57" s="769"/>
      <c r="BZ57" s="769"/>
      <c r="CA57" s="769"/>
      <c r="CB57" s="769"/>
      <c r="CC57" s="769"/>
      <c r="CD57" s="769"/>
      <c r="CE57" s="769"/>
      <c r="CF57" s="769"/>
      <c r="CG57" s="769"/>
      <c r="CH57" s="769"/>
      <c r="CI57" s="769"/>
      <c r="CJ57" s="769"/>
    </row>
    <row r="58" spans="1:88" s="853" customFormat="1" ht="54.75" customHeight="1" thickBot="1">
      <c r="B58" s="2441" t="s">
        <v>226</v>
      </c>
      <c r="C58" s="2442"/>
      <c r="D58" s="2442"/>
      <c r="E58" s="2442"/>
      <c r="F58" s="2442"/>
      <c r="G58" s="2442"/>
      <c r="H58" s="2442"/>
      <c r="I58" s="2442"/>
      <c r="J58" s="2442"/>
      <c r="K58" s="2442"/>
      <c r="L58" s="2442"/>
      <c r="M58" s="2442"/>
      <c r="N58" s="2442"/>
      <c r="O58" s="2442"/>
      <c r="P58" s="2442"/>
      <c r="Q58" s="2442"/>
      <c r="R58" s="2442"/>
      <c r="S58" s="2442"/>
      <c r="T58" s="2442"/>
      <c r="U58" s="2442"/>
      <c r="V58" s="2442"/>
      <c r="W58" s="2442"/>
      <c r="X58" s="2442"/>
      <c r="Y58" s="2442"/>
      <c r="Z58" s="2442"/>
      <c r="AA58" s="1403"/>
      <c r="AB58" s="2443" t="s">
        <v>227</v>
      </c>
      <c r="AC58" s="2443"/>
      <c r="AD58" s="2443"/>
      <c r="AE58" s="2443"/>
      <c r="AF58" s="2443"/>
      <c r="AG58" s="2443"/>
      <c r="AH58" s="2443"/>
      <c r="AI58" s="2443"/>
      <c r="AJ58" s="2443"/>
      <c r="AK58" s="2443"/>
      <c r="AL58" s="2443"/>
      <c r="AM58" s="2443"/>
      <c r="AN58" s="2443"/>
      <c r="AO58" s="2443"/>
      <c r="AP58" s="2443"/>
      <c r="AQ58" s="2443"/>
      <c r="AR58" s="2443"/>
      <c r="AS58" s="2443"/>
      <c r="AT58" s="2443"/>
      <c r="AU58" s="2443"/>
      <c r="AV58" s="2443"/>
      <c r="AW58" s="1404"/>
      <c r="AX58" s="1404"/>
      <c r="AY58" s="1404"/>
      <c r="AZ58" s="1392"/>
      <c r="BA58" s="1392"/>
      <c r="BB58" s="1396"/>
      <c r="BC58" s="1396"/>
      <c r="BD58" s="1396"/>
      <c r="BE58" s="1396"/>
      <c r="BF58" s="1392"/>
      <c r="BG58" s="1392"/>
      <c r="BH58" s="1392"/>
      <c r="BI58" s="1392"/>
      <c r="BJ58" s="1396"/>
      <c r="BK58" s="1396"/>
      <c r="BL58" s="1396"/>
      <c r="BM58" s="1396"/>
      <c r="BN58" s="769"/>
      <c r="BO58" s="769"/>
      <c r="BP58" s="769"/>
      <c r="BQ58" s="769"/>
      <c r="BR58" s="769"/>
      <c r="BS58" s="769"/>
      <c r="BT58" s="769"/>
      <c r="BU58" s="769"/>
      <c r="BV58" s="769"/>
      <c r="BW58" s="769"/>
      <c r="BX58" s="769"/>
      <c r="BY58" s="769"/>
      <c r="BZ58" s="769"/>
      <c r="CA58" s="769"/>
      <c r="CB58" s="769"/>
      <c r="CC58" s="769"/>
      <c r="CD58" s="769"/>
      <c r="CE58" s="769"/>
      <c r="CF58" s="769"/>
      <c r="CG58" s="769"/>
      <c r="CH58" s="769"/>
      <c r="CI58" s="769"/>
      <c r="CJ58" s="769"/>
    </row>
    <row r="59" spans="1:88" s="853" customFormat="1" ht="129" customHeight="1" thickTop="1" thickBot="1">
      <c r="B59" s="1405" t="s">
        <v>55</v>
      </c>
      <c r="C59" s="1406"/>
      <c r="D59" s="1406"/>
      <c r="E59" s="1406"/>
      <c r="F59" s="1406"/>
      <c r="G59" s="1406"/>
      <c r="H59" s="1406"/>
      <c r="I59" s="1406"/>
      <c r="J59" s="1406"/>
      <c r="K59" s="1406"/>
      <c r="L59" s="1406"/>
      <c r="M59" s="1406"/>
      <c r="N59" s="1406"/>
      <c r="O59" s="1406"/>
      <c r="P59" s="1406"/>
      <c r="Q59" s="1406"/>
      <c r="R59" s="1406"/>
      <c r="S59" s="1406"/>
      <c r="T59" s="2444" t="s">
        <v>56</v>
      </c>
      <c r="U59" s="2445"/>
      <c r="V59" s="1407" t="s">
        <v>57</v>
      </c>
      <c r="W59" s="2446" t="s">
        <v>58</v>
      </c>
      <c r="X59" s="2446"/>
      <c r="Y59" s="2447" t="s">
        <v>59</v>
      </c>
      <c r="Z59" s="2448"/>
      <c r="AA59" s="1408"/>
      <c r="AB59" s="1409" t="s">
        <v>55</v>
      </c>
      <c r="AC59" s="2449" t="s">
        <v>228</v>
      </c>
      <c r="AD59" s="2450"/>
      <c r="AE59" s="2450"/>
      <c r="AF59" s="2450"/>
      <c r="AG59" s="2450"/>
      <c r="AH59" s="2450"/>
      <c r="AI59" s="2450"/>
      <c r="AJ59" s="2450"/>
      <c r="AK59" s="2450"/>
      <c r="AL59" s="2450"/>
      <c r="AM59" s="2450"/>
      <c r="AN59" s="2450"/>
      <c r="AO59" s="2450"/>
      <c r="AP59" s="2451" t="s">
        <v>57</v>
      </c>
      <c r="AQ59" s="2451"/>
      <c r="AR59" s="2451"/>
      <c r="AS59" s="2451"/>
      <c r="AT59" s="2451"/>
      <c r="AU59" s="2451"/>
      <c r="AV59" s="2452"/>
      <c r="AW59" s="1410"/>
      <c r="AX59" s="1410"/>
      <c r="AY59" s="1410"/>
      <c r="AZ59" s="1392"/>
      <c r="BA59" s="1392"/>
      <c r="BB59" s="1396"/>
      <c r="BC59" s="1396"/>
      <c r="BD59" s="1396"/>
      <c r="BE59" s="1396"/>
      <c r="BF59" s="1392"/>
      <c r="BG59" s="1392"/>
      <c r="BH59" s="1392"/>
      <c r="BI59" s="1392"/>
      <c r="BJ59" s="1396"/>
      <c r="BK59" s="1396"/>
      <c r="BL59" s="1396"/>
      <c r="BM59" s="1396"/>
      <c r="BN59" s="769"/>
      <c r="BO59" s="769"/>
      <c r="BP59" s="769"/>
      <c r="BQ59" s="769"/>
      <c r="BR59" s="769"/>
      <c r="BS59" s="769"/>
      <c r="BT59" s="769"/>
      <c r="BU59" s="769"/>
      <c r="BV59" s="769"/>
      <c r="BW59" s="769"/>
      <c r="BX59" s="769"/>
      <c r="BY59" s="769"/>
      <c r="BZ59" s="769"/>
      <c r="CA59" s="769"/>
      <c r="CB59" s="769"/>
      <c r="CC59" s="769"/>
      <c r="CD59" s="769"/>
      <c r="CE59" s="769"/>
      <c r="CF59" s="769"/>
      <c r="CG59" s="769"/>
      <c r="CH59" s="769"/>
      <c r="CI59" s="769"/>
      <c r="CJ59" s="769"/>
    </row>
    <row r="60" spans="1:88" s="853" customFormat="1" ht="120.75" customHeight="1">
      <c r="B60" s="1411">
        <v>1</v>
      </c>
      <c r="C60" s="1398"/>
      <c r="D60" s="1398"/>
      <c r="E60" s="1398"/>
      <c r="F60" s="1398"/>
      <c r="G60" s="1398"/>
      <c r="H60" s="1398"/>
      <c r="I60" s="1398"/>
      <c r="J60" s="1398"/>
      <c r="K60" s="1398"/>
      <c r="L60" s="1398"/>
      <c r="M60" s="1398"/>
      <c r="N60" s="1398"/>
      <c r="O60" s="1398"/>
      <c r="P60" s="1398"/>
      <c r="Q60" s="1398"/>
      <c r="R60" s="1398"/>
      <c r="S60" s="1398"/>
      <c r="T60" s="2426" t="s">
        <v>283</v>
      </c>
      <c r="U60" s="2427"/>
      <c r="V60" s="1412" t="s">
        <v>284</v>
      </c>
      <c r="W60" s="2428">
        <v>5</v>
      </c>
      <c r="X60" s="2428"/>
      <c r="Y60" s="2429">
        <v>4</v>
      </c>
      <c r="Z60" s="2430"/>
      <c r="AA60" s="1413"/>
      <c r="AB60" s="1414">
        <v>1</v>
      </c>
      <c r="AC60" s="2431" t="s">
        <v>231</v>
      </c>
      <c r="AD60" s="2432"/>
      <c r="AE60" s="2432"/>
      <c r="AF60" s="2432"/>
      <c r="AG60" s="2432"/>
      <c r="AH60" s="2432"/>
      <c r="AI60" s="2432"/>
      <c r="AJ60" s="2432"/>
      <c r="AK60" s="2432"/>
      <c r="AL60" s="2432"/>
      <c r="AM60" s="2432"/>
      <c r="AN60" s="2432"/>
      <c r="AO60" s="2432"/>
      <c r="AP60" s="2274" t="s">
        <v>285</v>
      </c>
      <c r="AQ60" s="2274"/>
      <c r="AR60" s="2274"/>
      <c r="AS60" s="2274"/>
      <c r="AT60" s="2274"/>
      <c r="AU60" s="2274"/>
      <c r="AV60" s="2275"/>
      <c r="AW60" s="1410"/>
      <c r="AX60" s="1410"/>
      <c r="AY60" s="1410"/>
      <c r="AZ60" s="1392"/>
      <c r="BA60" s="1392"/>
      <c r="BB60" s="1396"/>
      <c r="BC60" s="1396"/>
      <c r="BD60" s="1396"/>
      <c r="BE60" s="1396"/>
      <c r="BF60" s="1392"/>
      <c r="BG60" s="1392"/>
      <c r="BH60" s="1392"/>
      <c r="BI60" s="1392"/>
      <c r="BJ60" s="1396"/>
      <c r="BK60" s="1396"/>
      <c r="BL60" s="1396"/>
      <c r="BM60" s="1396"/>
      <c r="BN60" s="769"/>
      <c r="BO60" s="769"/>
      <c r="BP60" s="769"/>
      <c r="BQ60" s="769"/>
      <c r="BR60" s="769"/>
      <c r="BS60" s="769"/>
      <c r="BT60" s="769"/>
      <c r="BU60" s="769"/>
      <c r="BV60" s="769"/>
      <c r="BW60" s="769"/>
      <c r="BX60" s="769"/>
      <c r="BY60" s="769"/>
      <c r="BZ60" s="769"/>
      <c r="CA60" s="769"/>
      <c r="CB60" s="769"/>
      <c r="CC60" s="769"/>
      <c r="CD60" s="769"/>
      <c r="CE60" s="769"/>
      <c r="CF60" s="769"/>
      <c r="CG60" s="769"/>
      <c r="CH60" s="769"/>
      <c r="CI60" s="769"/>
      <c r="CJ60" s="769"/>
    </row>
    <row r="61" spans="1:88" s="853" customFormat="1" ht="39.950000000000003" customHeight="1" thickBot="1">
      <c r="B61" s="1415"/>
      <c r="C61" s="1416"/>
      <c r="D61" s="1416"/>
      <c r="E61" s="1416"/>
      <c r="F61" s="1416"/>
      <c r="G61" s="1416"/>
      <c r="H61" s="1416"/>
      <c r="I61" s="1416"/>
      <c r="J61" s="1416"/>
      <c r="K61" s="1416"/>
      <c r="L61" s="1416"/>
      <c r="M61" s="1416"/>
      <c r="N61" s="1416"/>
      <c r="O61" s="1416"/>
      <c r="P61" s="1416"/>
      <c r="Q61" s="1416"/>
      <c r="R61" s="1416"/>
      <c r="S61" s="1416"/>
      <c r="T61" s="2113"/>
      <c r="U61" s="2433"/>
      <c r="V61" s="1417"/>
      <c r="W61" s="2434"/>
      <c r="X61" s="2434"/>
      <c r="Y61" s="2435"/>
      <c r="Z61" s="2436"/>
      <c r="AA61" s="1413"/>
      <c r="AB61" s="1418"/>
      <c r="AC61" s="2437"/>
      <c r="AD61" s="2438"/>
      <c r="AE61" s="2438"/>
      <c r="AF61" s="2438"/>
      <c r="AG61" s="2438"/>
      <c r="AH61" s="2438"/>
      <c r="AI61" s="2438"/>
      <c r="AJ61" s="2438"/>
      <c r="AK61" s="2438"/>
      <c r="AL61" s="2438"/>
      <c r="AM61" s="2438"/>
      <c r="AN61" s="2438"/>
      <c r="AO61" s="2438"/>
      <c r="AP61" s="2439"/>
      <c r="AQ61" s="2439"/>
      <c r="AR61" s="2439"/>
      <c r="AS61" s="2439"/>
      <c r="AT61" s="2439"/>
      <c r="AU61" s="2439"/>
      <c r="AV61" s="2440"/>
      <c r="AW61" s="1410"/>
      <c r="AX61" s="1410"/>
      <c r="AY61" s="1410"/>
      <c r="AZ61" s="1392"/>
      <c r="BA61" s="1392"/>
      <c r="BB61" s="1396"/>
      <c r="BC61" s="1396"/>
      <c r="BD61" s="1396"/>
      <c r="BE61" s="1396"/>
      <c r="BF61" s="1392"/>
      <c r="BG61" s="1392"/>
      <c r="BH61" s="1392"/>
      <c r="BI61" s="1392"/>
      <c r="BJ61" s="1396"/>
      <c r="BK61" s="1396"/>
      <c r="BL61" s="1396"/>
      <c r="BM61" s="1396"/>
      <c r="BN61" s="769"/>
      <c r="BO61" s="769"/>
      <c r="BP61" s="769"/>
      <c r="BQ61" s="769"/>
      <c r="BR61" s="769"/>
      <c r="BS61" s="769"/>
      <c r="BT61" s="769"/>
      <c r="BU61" s="769"/>
      <c r="BV61" s="769"/>
      <c r="BW61" s="769"/>
      <c r="BX61" s="769"/>
      <c r="BY61" s="769"/>
      <c r="BZ61" s="769"/>
      <c r="CA61" s="769"/>
      <c r="CB61" s="769"/>
      <c r="CC61" s="769"/>
      <c r="CD61" s="769"/>
      <c r="CE61" s="769"/>
      <c r="CF61" s="769"/>
      <c r="CG61" s="769"/>
      <c r="CH61" s="769"/>
      <c r="CI61" s="769"/>
      <c r="CJ61" s="769"/>
    </row>
    <row r="62" spans="1:88" s="853" customFormat="1" ht="39.950000000000003" customHeight="1">
      <c r="B62" s="1398"/>
      <c r="C62" s="1398"/>
      <c r="D62" s="1398"/>
      <c r="E62" s="1398"/>
      <c r="F62" s="1398"/>
      <c r="G62" s="1398"/>
      <c r="H62" s="1398"/>
      <c r="I62" s="1398"/>
      <c r="J62" s="1398"/>
      <c r="K62" s="1398"/>
      <c r="L62" s="1398"/>
      <c r="M62" s="1398"/>
      <c r="N62" s="1398"/>
      <c r="O62" s="1398"/>
      <c r="P62" s="1398"/>
      <c r="Q62" s="1398"/>
      <c r="R62" s="1398"/>
      <c r="S62" s="1398"/>
      <c r="T62" s="1398"/>
      <c r="U62" s="1419"/>
      <c r="V62" s="1420"/>
      <c r="W62" s="1420"/>
      <c r="X62" s="1420"/>
      <c r="Y62" s="1205"/>
      <c r="Z62" s="1421"/>
      <c r="AA62" s="1421"/>
      <c r="AB62" s="1421"/>
      <c r="AC62" s="1421"/>
      <c r="AD62" s="1421"/>
      <c r="AE62" s="1421"/>
      <c r="AF62" s="1421"/>
      <c r="AG62" s="1421"/>
      <c r="AH62" s="1421"/>
      <c r="AI62" s="1422"/>
      <c r="AJ62" s="1422"/>
      <c r="AK62" s="1422"/>
      <c r="AL62" s="1422"/>
      <c r="AM62" s="1422"/>
      <c r="AN62" s="1422"/>
      <c r="AO62" s="1422"/>
      <c r="AP62" s="1421"/>
      <c r="AQ62" s="813"/>
      <c r="AR62" s="813"/>
      <c r="AS62" s="813"/>
      <c r="AT62" s="1421"/>
      <c r="AU62" s="1423"/>
      <c r="AV62" s="1423"/>
      <c r="AW62" s="1423"/>
      <c r="AX62" s="1423"/>
      <c r="AY62" s="1423"/>
      <c r="AZ62" s="1392"/>
      <c r="BA62" s="1392"/>
      <c r="BB62" s="1396"/>
      <c r="BC62" s="1396"/>
      <c r="BD62" s="1396"/>
      <c r="BE62" s="1396"/>
      <c r="BF62" s="1423"/>
      <c r="BG62" s="1423"/>
      <c r="BH62" s="1392"/>
      <c r="BI62" s="1392"/>
      <c r="BJ62" s="1396"/>
      <c r="BK62" s="1396"/>
      <c r="BL62" s="1396"/>
      <c r="BM62" s="1396"/>
      <c r="BN62" s="769"/>
      <c r="BO62" s="769"/>
      <c r="BP62" s="769"/>
      <c r="BQ62" s="769"/>
      <c r="BR62" s="769"/>
      <c r="BS62" s="769"/>
      <c r="BT62" s="769"/>
      <c r="BU62" s="769"/>
      <c r="BV62" s="769"/>
      <c r="BW62" s="769"/>
      <c r="BX62" s="769"/>
      <c r="BY62" s="769"/>
      <c r="BZ62" s="769"/>
      <c r="CA62" s="769"/>
      <c r="CB62" s="769"/>
      <c r="CC62" s="769"/>
      <c r="CD62" s="769"/>
      <c r="CE62" s="769"/>
      <c r="CF62" s="769"/>
      <c r="CG62" s="769"/>
      <c r="CH62" s="769"/>
      <c r="CI62" s="769"/>
      <c r="CJ62" s="769"/>
    </row>
    <row r="63" spans="1:88" s="853" customFormat="1" ht="39.950000000000003" customHeight="1">
      <c r="B63" s="1398"/>
      <c r="C63" s="1398"/>
      <c r="D63" s="1398"/>
      <c r="E63" s="1398"/>
      <c r="F63" s="1398"/>
      <c r="G63" s="1398"/>
      <c r="H63" s="1398"/>
      <c r="I63" s="1398"/>
      <c r="J63" s="1398"/>
      <c r="K63" s="1398"/>
      <c r="L63" s="1398"/>
      <c r="M63" s="1398"/>
      <c r="N63" s="1398"/>
      <c r="O63" s="1398"/>
      <c r="P63" s="1398"/>
      <c r="Q63" s="1398"/>
      <c r="R63" s="1398"/>
      <c r="S63" s="1398"/>
      <c r="T63" s="2414" t="s">
        <v>286</v>
      </c>
      <c r="U63" s="2414"/>
      <c r="V63" s="2414"/>
      <c r="W63" s="2414"/>
      <c r="X63" s="2414"/>
      <c r="Y63" s="2414"/>
      <c r="Z63" s="2414"/>
      <c r="AA63" s="2414"/>
      <c r="AB63" s="2414"/>
      <c r="AC63" s="2414"/>
      <c r="AD63" s="2414"/>
      <c r="AE63" s="2414"/>
      <c r="AF63" s="2414"/>
      <c r="AG63" s="2414"/>
      <c r="AH63" s="2414"/>
      <c r="AI63" s="2414"/>
      <c r="AJ63" s="2414"/>
      <c r="AK63" s="2414"/>
      <c r="AL63" s="2414"/>
      <c r="AM63" s="2414"/>
      <c r="AN63" s="2414"/>
      <c r="AO63" s="2414"/>
      <c r="AP63" s="2414"/>
      <c r="AQ63" s="2414"/>
      <c r="AR63" s="2414"/>
      <c r="AS63" s="2414"/>
      <c r="AT63" s="2414"/>
      <c r="AU63" s="2414"/>
      <c r="AV63" s="2414"/>
      <c r="AW63" s="2414"/>
      <c r="AX63" s="2414"/>
      <c r="AY63" s="2414"/>
      <c r="AZ63" s="2414"/>
      <c r="BA63" s="2414"/>
      <c r="BB63" s="2414"/>
      <c r="BC63" s="2414"/>
      <c r="BD63" s="2414"/>
      <c r="BE63" s="1424"/>
      <c r="BF63" s="1392"/>
      <c r="BG63" s="1392"/>
      <c r="BH63" s="1392"/>
      <c r="BI63" s="1392"/>
      <c r="BJ63" s="1392"/>
      <c r="BK63" s="1392"/>
      <c r="BL63" s="1392"/>
      <c r="BM63" s="1424"/>
      <c r="BN63" s="769"/>
      <c r="BO63" s="769"/>
      <c r="BP63" s="769"/>
      <c r="BQ63" s="769"/>
      <c r="BR63" s="769"/>
      <c r="BS63" s="769"/>
      <c r="BT63" s="769"/>
      <c r="BU63" s="769"/>
      <c r="BV63" s="769"/>
      <c r="BW63" s="769"/>
      <c r="BX63" s="769"/>
      <c r="BY63" s="769"/>
      <c r="BZ63" s="769"/>
      <c r="CA63" s="769"/>
      <c r="CB63" s="769"/>
      <c r="CC63" s="769"/>
      <c r="CD63" s="769"/>
      <c r="CE63" s="769"/>
      <c r="CF63" s="769"/>
      <c r="CG63" s="769"/>
      <c r="CH63" s="769"/>
      <c r="CI63" s="769"/>
      <c r="CJ63" s="769"/>
    </row>
    <row r="64" spans="1:88" ht="45" thickBot="1">
      <c r="B64" s="1392"/>
      <c r="C64" s="1392"/>
      <c r="D64" s="1392"/>
      <c r="E64" s="1392"/>
      <c r="F64" s="1392"/>
      <c r="G64" s="1392"/>
      <c r="H64" s="1392"/>
      <c r="I64" s="1392"/>
      <c r="J64" s="1392"/>
      <c r="K64" s="1392"/>
      <c r="L64" s="1392"/>
      <c r="M64" s="1392"/>
      <c r="N64" s="1392"/>
      <c r="O64" s="1392"/>
      <c r="P64" s="1392"/>
      <c r="Q64" s="1392"/>
      <c r="R64" s="1392"/>
      <c r="S64" s="1392"/>
      <c r="T64" s="1392"/>
      <c r="U64" s="1425"/>
      <c r="V64" s="1426"/>
      <c r="W64" s="1427"/>
      <c r="X64" s="1393"/>
      <c r="Y64" s="1393"/>
      <c r="Z64" s="1393"/>
      <c r="AA64" s="1393"/>
      <c r="AB64" s="1393"/>
      <c r="AC64" s="1393"/>
      <c r="AD64" s="1394"/>
      <c r="AE64" s="1394"/>
      <c r="AF64" s="1394"/>
      <c r="AG64" s="1394"/>
      <c r="AH64" s="1394"/>
      <c r="AI64" s="1395"/>
      <c r="AJ64" s="1428"/>
      <c r="AK64" s="1428"/>
      <c r="AL64" s="1428"/>
      <c r="AM64" s="1428"/>
      <c r="AN64" s="1395"/>
      <c r="AO64" s="1395"/>
      <c r="AP64" s="1392"/>
      <c r="AQ64" s="1392"/>
      <c r="AR64" s="1392"/>
      <c r="AS64" s="1392"/>
      <c r="AT64" s="1392"/>
      <c r="AU64" s="1392"/>
      <c r="AV64" s="1392"/>
      <c r="AW64" s="1392"/>
      <c r="AX64" s="1392"/>
      <c r="AY64" s="1392"/>
      <c r="AZ64" s="1392"/>
      <c r="BA64" s="1392"/>
      <c r="BB64" s="1396"/>
      <c r="BC64" s="1396"/>
      <c r="BD64" s="1396"/>
      <c r="BE64" s="1396"/>
      <c r="BF64" s="1392"/>
      <c r="BG64" s="1392"/>
      <c r="BH64" s="1392"/>
      <c r="BI64" s="1392"/>
      <c r="BJ64" s="1396"/>
      <c r="BK64" s="1396"/>
      <c r="BL64" s="1396"/>
      <c r="BM64" s="1396"/>
    </row>
    <row r="65" spans="1:256" s="1017" customFormat="1" ht="39.950000000000003" customHeight="1" thickBot="1">
      <c r="A65" s="853"/>
      <c r="B65" s="2364" t="s">
        <v>62</v>
      </c>
      <c r="C65" s="2365"/>
      <c r="D65" s="2365"/>
      <c r="E65" s="2365"/>
      <c r="F65" s="2365"/>
      <c r="G65" s="2365"/>
      <c r="H65" s="2365"/>
      <c r="I65" s="2365"/>
      <c r="J65" s="2365"/>
      <c r="K65" s="2365"/>
      <c r="L65" s="2365"/>
      <c r="M65" s="2365"/>
      <c r="N65" s="2365"/>
      <c r="O65" s="2365"/>
      <c r="P65" s="2365"/>
      <c r="Q65" s="2365"/>
      <c r="R65" s="2365"/>
      <c r="S65" s="2365"/>
      <c r="T65" s="2365"/>
      <c r="U65" s="2415" t="s">
        <v>63</v>
      </c>
      <c r="V65" s="2397" t="s">
        <v>64</v>
      </c>
      <c r="W65" s="2397"/>
      <c r="X65" s="2397"/>
      <c r="Y65" s="2420" t="s">
        <v>65</v>
      </c>
      <c r="Z65" s="2421"/>
      <c r="AA65" s="2424" t="s">
        <v>66</v>
      </c>
      <c r="AB65" s="2421"/>
      <c r="AC65" s="1392"/>
      <c r="AD65" s="1392"/>
      <c r="AE65" s="1410"/>
      <c r="AF65" s="1410"/>
      <c r="AG65" s="1410"/>
      <c r="AH65" s="1410"/>
      <c r="AI65" s="1429"/>
      <c r="AJ65" s="1428"/>
      <c r="AK65" s="1428"/>
      <c r="AL65" s="1428"/>
      <c r="AM65" s="1428"/>
      <c r="AN65" s="1429"/>
      <c r="AO65" s="1430"/>
      <c r="AP65" s="1410"/>
      <c r="AQ65" s="1410"/>
      <c r="AR65" s="1410"/>
      <c r="AS65" s="1410"/>
      <c r="AT65" s="1410"/>
      <c r="AU65" s="1410"/>
      <c r="AV65" s="1410"/>
      <c r="AW65" s="1410"/>
      <c r="AX65" s="1410"/>
      <c r="AY65" s="1410"/>
      <c r="AZ65" s="1410"/>
      <c r="BA65" s="1410"/>
      <c r="BB65" s="1410"/>
      <c r="BC65" s="1410"/>
      <c r="BD65" s="1396"/>
      <c r="BE65" s="1396"/>
      <c r="BF65" s="1410"/>
      <c r="BG65" s="1410"/>
      <c r="BH65" s="1410"/>
      <c r="BI65" s="1410"/>
      <c r="BJ65" s="1410"/>
      <c r="BK65" s="1410"/>
      <c r="BL65" s="1396"/>
      <c r="BM65" s="1396"/>
      <c r="BN65" s="769"/>
      <c r="BO65" s="769"/>
      <c r="BP65" s="769"/>
      <c r="BQ65" s="769"/>
      <c r="BR65" s="769"/>
      <c r="BS65" s="769"/>
      <c r="BT65" s="769"/>
      <c r="BU65" s="769"/>
      <c r="BV65" s="769"/>
      <c r="BW65" s="769"/>
      <c r="BX65" s="769"/>
      <c r="BY65" s="769"/>
      <c r="BZ65" s="769"/>
      <c r="CA65" s="769"/>
      <c r="CB65" s="769"/>
      <c r="CC65" s="769"/>
      <c r="CD65" s="769"/>
      <c r="CE65" s="769"/>
      <c r="CF65" s="769"/>
      <c r="CG65" s="769"/>
      <c r="CH65" s="769"/>
      <c r="CI65" s="769"/>
      <c r="CJ65" s="769"/>
      <c r="CK65" s="853"/>
      <c r="CL65" s="853"/>
      <c r="CM65" s="853"/>
      <c r="CN65" s="853"/>
      <c r="CO65" s="853"/>
      <c r="CP65" s="853"/>
      <c r="CQ65" s="853"/>
      <c r="CR65" s="853"/>
      <c r="CS65" s="853"/>
      <c r="CT65" s="853"/>
      <c r="CU65" s="853"/>
      <c r="CV65" s="853"/>
      <c r="CW65" s="853"/>
      <c r="CX65" s="853"/>
      <c r="CY65" s="853"/>
      <c r="CZ65" s="853"/>
      <c r="DA65" s="853"/>
      <c r="DB65" s="853"/>
      <c r="DC65" s="853"/>
      <c r="DD65" s="853"/>
      <c r="DE65" s="853"/>
      <c r="DF65" s="853"/>
      <c r="DG65" s="853"/>
      <c r="DH65" s="853"/>
      <c r="DI65" s="853"/>
      <c r="DJ65" s="853"/>
      <c r="DK65" s="853"/>
      <c r="DL65" s="853"/>
      <c r="DM65" s="853"/>
      <c r="DN65" s="853"/>
      <c r="DO65" s="853"/>
      <c r="DP65" s="853"/>
      <c r="DQ65" s="853"/>
      <c r="DR65" s="853"/>
      <c r="DS65" s="853"/>
      <c r="DT65" s="853"/>
      <c r="DU65" s="853"/>
      <c r="DV65" s="853"/>
      <c r="DW65" s="853"/>
      <c r="DX65" s="853"/>
      <c r="DY65" s="853"/>
      <c r="DZ65" s="853"/>
      <c r="EA65" s="853"/>
      <c r="EB65" s="853"/>
      <c r="EC65" s="853"/>
      <c r="ED65" s="853"/>
      <c r="EE65" s="853"/>
      <c r="EF65" s="853"/>
      <c r="EG65" s="853"/>
      <c r="EH65" s="853"/>
      <c r="EI65" s="853"/>
      <c r="EJ65" s="853"/>
      <c r="EK65" s="853"/>
      <c r="EL65" s="853"/>
      <c r="EM65" s="853"/>
      <c r="EN65" s="853"/>
      <c r="EO65" s="853"/>
      <c r="EP65" s="853"/>
      <c r="EQ65" s="853"/>
      <c r="ER65" s="853"/>
      <c r="ES65" s="853"/>
      <c r="ET65" s="853"/>
      <c r="EU65" s="853"/>
      <c r="EV65" s="853"/>
      <c r="EW65" s="853"/>
      <c r="EX65" s="853"/>
      <c r="EY65" s="853"/>
      <c r="EZ65" s="853"/>
      <c r="FA65" s="853"/>
      <c r="FB65" s="853"/>
      <c r="FC65" s="853"/>
      <c r="FD65" s="853"/>
      <c r="FE65" s="853"/>
      <c r="FF65" s="853"/>
      <c r="FG65" s="853"/>
      <c r="FH65" s="853"/>
      <c r="FI65" s="853"/>
      <c r="FJ65" s="853"/>
      <c r="FK65" s="853"/>
      <c r="FL65" s="853"/>
      <c r="FM65" s="853"/>
      <c r="FN65" s="853"/>
      <c r="FO65" s="853"/>
      <c r="FP65" s="853"/>
      <c r="FQ65" s="853"/>
      <c r="FR65" s="853"/>
      <c r="FS65" s="853"/>
      <c r="FT65" s="853"/>
      <c r="FU65" s="853"/>
      <c r="FV65" s="853"/>
      <c r="FW65" s="853"/>
      <c r="FX65" s="853"/>
      <c r="FY65" s="853"/>
      <c r="FZ65" s="853"/>
      <c r="GA65" s="853"/>
      <c r="GB65" s="853"/>
      <c r="GC65" s="853"/>
      <c r="GD65" s="853"/>
      <c r="GE65" s="853"/>
      <c r="GF65" s="853"/>
      <c r="GG65" s="853"/>
      <c r="GH65" s="853"/>
      <c r="GI65" s="853"/>
      <c r="GJ65" s="853"/>
      <c r="GK65" s="853"/>
      <c r="GL65" s="853"/>
      <c r="GM65" s="853"/>
      <c r="GN65" s="853"/>
      <c r="GO65" s="853"/>
      <c r="GP65" s="853"/>
      <c r="GQ65" s="853"/>
      <c r="GR65" s="853"/>
      <c r="GS65" s="853"/>
      <c r="GT65" s="853"/>
      <c r="GU65" s="853"/>
      <c r="GV65" s="853"/>
      <c r="GW65" s="853"/>
      <c r="GX65" s="853"/>
      <c r="GY65" s="853"/>
      <c r="GZ65" s="853"/>
      <c r="HA65" s="853"/>
      <c r="HB65" s="853"/>
      <c r="HC65" s="853"/>
      <c r="HD65" s="853"/>
      <c r="HE65" s="853"/>
      <c r="HF65" s="853"/>
      <c r="HG65" s="853"/>
      <c r="HH65" s="853"/>
      <c r="HI65" s="853"/>
      <c r="HJ65" s="853"/>
      <c r="HK65" s="853"/>
      <c r="HL65" s="853"/>
      <c r="HM65" s="853"/>
      <c r="HN65" s="853"/>
      <c r="HO65" s="853"/>
      <c r="HP65" s="853"/>
      <c r="HQ65" s="853"/>
      <c r="HR65" s="853"/>
      <c r="HS65" s="853"/>
      <c r="HT65" s="853"/>
      <c r="HU65" s="853"/>
      <c r="HV65" s="853"/>
      <c r="HW65" s="853"/>
      <c r="HX65" s="853"/>
      <c r="HY65" s="853"/>
      <c r="HZ65" s="853"/>
      <c r="IA65" s="853"/>
      <c r="IB65" s="853"/>
      <c r="IC65" s="853"/>
      <c r="ID65" s="853"/>
      <c r="IE65" s="853"/>
      <c r="IF65" s="853"/>
      <c r="IG65" s="853"/>
      <c r="IH65" s="853"/>
      <c r="II65" s="853"/>
      <c r="IJ65" s="853"/>
      <c r="IK65" s="853"/>
      <c r="IL65" s="853"/>
      <c r="IM65" s="853"/>
      <c r="IN65" s="853"/>
      <c r="IO65" s="853"/>
      <c r="IP65" s="853"/>
      <c r="IQ65" s="853"/>
      <c r="IR65" s="853"/>
      <c r="IS65" s="853"/>
      <c r="IT65" s="853"/>
      <c r="IU65" s="853"/>
      <c r="IV65" s="853"/>
    </row>
    <row r="66" spans="1:256" s="1017" customFormat="1" ht="99.75" customHeight="1" thickTop="1" thickBot="1">
      <c r="A66" s="853"/>
      <c r="B66" s="2366"/>
      <c r="C66" s="2367"/>
      <c r="D66" s="2367"/>
      <c r="E66" s="2367"/>
      <c r="F66" s="2367"/>
      <c r="G66" s="2367"/>
      <c r="H66" s="2367"/>
      <c r="I66" s="2367"/>
      <c r="J66" s="2367"/>
      <c r="K66" s="2367"/>
      <c r="L66" s="2367"/>
      <c r="M66" s="2367"/>
      <c r="N66" s="2367"/>
      <c r="O66" s="2367"/>
      <c r="P66" s="2367"/>
      <c r="Q66" s="2367"/>
      <c r="R66" s="2367"/>
      <c r="S66" s="2367"/>
      <c r="T66" s="2367"/>
      <c r="U66" s="2416"/>
      <c r="V66" s="2418"/>
      <c r="W66" s="2418"/>
      <c r="X66" s="2418"/>
      <c r="Y66" s="2422"/>
      <c r="Z66" s="2423"/>
      <c r="AA66" s="2425"/>
      <c r="AB66" s="2423"/>
      <c r="AC66" s="1392"/>
      <c r="AD66" s="1392"/>
      <c r="AE66" s="1410"/>
      <c r="AF66" s="1410"/>
      <c r="AG66" s="1410"/>
      <c r="AH66" s="1410"/>
      <c r="AI66" s="1429"/>
      <c r="AJ66" s="1431"/>
      <c r="AK66" s="1431"/>
      <c r="AL66" s="1431"/>
      <c r="AM66" s="1431"/>
      <c r="AN66" s="1429"/>
      <c r="AO66" s="1430"/>
      <c r="AP66" s="1410"/>
      <c r="AQ66" s="1410"/>
      <c r="AR66" s="1410"/>
      <c r="AS66" s="1410"/>
      <c r="AT66" s="1410"/>
      <c r="AU66" s="1410"/>
      <c r="AV66" s="1410"/>
      <c r="AW66" s="1410"/>
      <c r="AX66" s="1410"/>
      <c r="AY66" s="1410"/>
      <c r="AZ66" s="1410"/>
      <c r="BA66" s="1410"/>
      <c r="BB66" s="1410"/>
      <c r="BC66" s="1410"/>
      <c r="BD66" s="1396"/>
      <c r="BE66" s="1396"/>
      <c r="BF66" s="1410"/>
      <c r="BG66" s="1410"/>
      <c r="BH66" s="1410"/>
      <c r="BI66" s="1410"/>
      <c r="BJ66" s="1410"/>
      <c r="BK66" s="1410"/>
      <c r="BL66" s="1396"/>
      <c r="BM66" s="1396"/>
      <c r="BN66" s="769"/>
      <c r="BO66" s="769"/>
      <c r="BP66" s="769"/>
      <c r="BQ66" s="769"/>
      <c r="BR66" s="769"/>
      <c r="BS66" s="769"/>
      <c r="BT66" s="769"/>
      <c r="BU66" s="769"/>
      <c r="BV66" s="769"/>
      <c r="BW66" s="769"/>
      <c r="BX66" s="769"/>
      <c r="BY66" s="769"/>
      <c r="BZ66" s="769"/>
      <c r="CA66" s="769"/>
      <c r="CB66" s="769"/>
      <c r="CC66" s="769"/>
      <c r="CD66" s="769"/>
      <c r="CE66" s="769"/>
      <c r="CF66" s="769"/>
      <c r="CG66" s="769"/>
      <c r="CH66" s="769"/>
      <c r="CI66" s="769"/>
      <c r="CJ66" s="769"/>
      <c r="CK66" s="853"/>
      <c r="CL66" s="853"/>
      <c r="CM66" s="853"/>
      <c r="CN66" s="853"/>
      <c r="CO66" s="853"/>
      <c r="CP66" s="853"/>
      <c r="CQ66" s="853"/>
      <c r="CR66" s="853"/>
      <c r="CS66" s="853"/>
      <c r="CT66" s="853"/>
      <c r="CU66" s="853"/>
      <c r="CV66" s="853"/>
      <c r="CW66" s="853"/>
      <c r="CX66" s="853"/>
      <c r="CY66" s="853"/>
      <c r="CZ66" s="853"/>
      <c r="DA66" s="853"/>
      <c r="DB66" s="853"/>
      <c r="DC66" s="853"/>
      <c r="DD66" s="853"/>
      <c r="DE66" s="853"/>
      <c r="DF66" s="853"/>
      <c r="DG66" s="853"/>
      <c r="DH66" s="853"/>
      <c r="DI66" s="853"/>
      <c r="DJ66" s="853"/>
      <c r="DK66" s="853"/>
      <c r="DL66" s="853"/>
      <c r="DM66" s="853"/>
      <c r="DN66" s="853"/>
      <c r="DO66" s="853"/>
      <c r="DP66" s="853"/>
      <c r="DQ66" s="853"/>
      <c r="DR66" s="853"/>
      <c r="DS66" s="853"/>
      <c r="DT66" s="853"/>
      <c r="DU66" s="853"/>
      <c r="DV66" s="853"/>
      <c r="DW66" s="853"/>
      <c r="DX66" s="853"/>
      <c r="DY66" s="853"/>
      <c r="DZ66" s="853"/>
      <c r="EA66" s="853"/>
      <c r="EB66" s="853"/>
      <c r="EC66" s="853"/>
      <c r="ED66" s="853"/>
      <c r="EE66" s="853"/>
      <c r="EF66" s="853"/>
      <c r="EG66" s="853"/>
      <c r="EH66" s="853"/>
      <c r="EI66" s="853"/>
      <c r="EJ66" s="853"/>
      <c r="EK66" s="853"/>
      <c r="EL66" s="853"/>
      <c r="EM66" s="853"/>
      <c r="EN66" s="853"/>
      <c r="EO66" s="853"/>
      <c r="EP66" s="853"/>
      <c r="EQ66" s="853"/>
      <c r="ER66" s="853"/>
      <c r="ES66" s="853"/>
      <c r="ET66" s="853"/>
      <c r="EU66" s="853"/>
      <c r="EV66" s="853"/>
      <c r="EW66" s="853"/>
      <c r="EX66" s="853"/>
      <c r="EY66" s="853"/>
      <c r="EZ66" s="853"/>
      <c r="FA66" s="853"/>
      <c r="FB66" s="853"/>
      <c r="FC66" s="853"/>
      <c r="FD66" s="853"/>
      <c r="FE66" s="853"/>
      <c r="FF66" s="853"/>
      <c r="FG66" s="853"/>
      <c r="FH66" s="853"/>
      <c r="FI66" s="853"/>
      <c r="FJ66" s="853"/>
      <c r="FK66" s="853"/>
      <c r="FL66" s="853"/>
      <c r="FM66" s="853"/>
      <c r="FN66" s="853"/>
      <c r="FO66" s="853"/>
      <c r="FP66" s="853"/>
      <c r="FQ66" s="853"/>
      <c r="FR66" s="853"/>
      <c r="FS66" s="853"/>
      <c r="FT66" s="853"/>
      <c r="FU66" s="853"/>
      <c r="FV66" s="853"/>
      <c r="FW66" s="853"/>
      <c r="FX66" s="853"/>
      <c r="FY66" s="853"/>
      <c r="FZ66" s="853"/>
      <c r="GA66" s="853"/>
      <c r="GB66" s="853"/>
      <c r="GC66" s="853"/>
      <c r="GD66" s="853"/>
      <c r="GE66" s="853"/>
      <c r="GF66" s="853"/>
      <c r="GG66" s="853"/>
      <c r="GH66" s="853"/>
      <c r="GI66" s="853"/>
      <c r="GJ66" s="853"/>
      <c r="GK66" s="853"/>
      <c r="GL66" s="853"/>
      <c r="GM66" s="853"/>
      <c r="GN66" s="853"/>
      <c r="GO66" s="853"/>
      <c r="GP66" s="853"/>
      <c r="GQ66" s="853"/>
      <c r="GR66" s="853"/>
      <c r="GS66" s="853"/>
      <c r="GT66" s="853"/>
      <c r="GU66" s="853"/>
      <c r="GV66" s="853"/>
      <c r="GW66" s="853"/>
      <c r="GX66" s="853"/>
      <c r="GY66" s="853"/>
      <c r="GZ66" s="853"/>
      <c r="HA66" s="853"/>
      <c r="HB66" s="853"/>
      <c r="HC66" s="853"/>
      <c r="HD66" s="853"/>
      <c r="HE66" s="853"/>
      <c r="HF66" s="853"/>
      <c r="HG66" s="853"/>
      <c r="HH66" s="853"/>
      <c r="HI66" s="853"/>
      <c r="HJ66" s="853"/>
      <c r="HK66" s="853"/>
      <c r="HL66" s="853"/>
      <c r="HM66" s="853"/>
      <c r="HN66" s="853"/>
      <c r="HO66" s="853"/>
      <c r="HP66" s="853"/>
      <c r="HQ66" s="853"/>
      <c r="HR66" s="853"/>
      <c r="HS66" s="853"/>
      <c r="HT66" s="853"/>
      <c r="HU66" s="853"/>
      <c r="HV66" s="853"/>
      <c r="HW66" s="853"/>
      <c r="HX66" s="853"/>
      <c r="HY66" s="853"/>
      <c r="HZ66" s="853"/>
      <c r="IA66" s="853"/>
      <c r="IB66" s="853"/>
      <c r="IC66" s="853"/>
      <c r="ID66" s="853"/>
      <c r="IE66" s="853"/>
      <c r="IF66" s="853"/>
      <c r="IG66" s="853"/>
      <c r="IH66" s="853"/>
      <c r="II66" s="853"/>
      <c r="IJ66" s="853"/>
      <c r="IK66" s="853"/>
      <c r="IL66" s="853"/>
      <c r="IM66" s="853"/>
      <c r="IN66" s="853"/>
      <c r="IO66" s="853"/>
      <c r="IP66" s="853"/>
      <c r="IQ66" s="853"/>
      <c r="IR66" s="853"/>
      <c r="IS66" s="853"/>
      <c r="IT66" s="853"/>
      <c r="IU66" s="853"/>
      <c r="IV66" s="853"/>
    </row>
    <row r="67" spans="1:256" s="1017" customFormat="1" ht="57" customHeight="1" thickTop="1" thickBot="1">
      <c r="A67" s="853"/>
      <c r="B67" s="2393"/>
      <c r="C67" s="2394"/>
      <c r="D67" s="2394"/>
      <c r="E67" s="2394"/>
      <c r="F67" s="2394"/>
      <c r="G67" s="2394"/>
      <c r="H67" s="2394"/>
      <c r="I67" s="2394"/>
      <c r="J67" s="2394"/>
      <c r="K67" s="2394"/>
      <c r="L67" s="2394"/>
      <c r="M67" s="2394"/>
      <c r="N67" s="2394"/>
      <c r="O67" s="2394"/>
      <c r="P67" s="2394"/>
      <c r="Q67" s="2394"/>
      <c r="R67" s="2394"/>
      <c r="S67" s="2394"/>
      <c r="T67" s="2394"/>
      <c r="U67" s="2417"/>
      <c r="V67" s="2418"/>
      <c r="W67" s="2418"/>
      <c r="X67" s="2419"/>
      <c r="Y67" s="1432" t="s">
        <v>71</v>
      </c>
      <c r="Z67" s="1433" t="s">
        <v>72</v>
      </c>
      <c r="AA67" s="1432" t="s">
        <v>71</v>
      </c>
      <c r="AB67" s="1434" t="s">
        <v>72</v>
      </c>
      <c r="AC67" s="1435"/>
      <c r="AD67" s="1435"/>
      <c r="AE67" s="1410"/>
      <c r="AF67" s="1410"/>
      <c r="AG67" s="1410"/>
      <c r="AH67" s="1410"/>
      <c r="AI67" s="1429"/>
      <c r="AJ67" s="1368"/>
      <c r="AK67" s="1368"/>
      <c r="AL67" s="1368"/>
      <c r="AM67" s="1368"/>
      <c r="AN67" s="1429"/>
      <c r="AO67" s="1430"/>
      <c r="AP67" s="1410"/>
      <c r="AQ67" s="1410"/>
      <c r="AR67" s="1410"/>
      <c r="AS67" s="1410"/>
      <c r="AT67" s="1410"/>
      <c r="AU67" s="1410"/>
      <c r="AV67" s="1410"/>
      <c r="AW67" s="1410"/>
      <c r="AX67" s="1410"/>
      <c r="AY67" s="1410"/>
      <c r="AZ67" s="1410"/>
      <c r="BA67" s="1410"/>
      <c r="BB67" s="1410"/>
      <c r="BC67" s="1410"/>
      <c r="BD67" s="1396"/>
      <c r="BE67" s="1396"/>
      <c r="BF67" s="1410"/>
      <c r="BG67" s="1410"/>
      <c r="BH67" s="1410"/>
      <c r="BI67" s="1410"/>
      <c r="BJ67" s="1410"/>
      <c r="BK67" s="1410"/>
      <c r="BL67" s="1396"/>
      <c r="BM67" s="1396"/>
      <c r="BN67" s="769"/>
      <c r="BO67" s="769"/>
      <c r="BP67" s="769"/>
      <c r="BQ67" s="769"/>
      <c r="BR67" s="769"/>
      <c r="BS67" s="769"/>
      <c r="BT67" s="769"/>
      <c r="BU67" s="769"/>
      <c r="BV67" s="769"/>
      <c r="BW67" s="769"/>
      <c r="BX67" s="769"/>
      <c r="BY67" s="769"/>
      <c r="BZ67" s="769"/>
      <c r="CA67" s="769"/>
      <c r="CB67" s="769"/>
      <c r="CC67" s="769"/>
      <c r="CD67" s="769"/>
      <c r="CE67" s="769"/>
      <c r="CF67" s="769"/>
      <c r="CG67" s="769"/>
      <c r="CH67" s="769"/>
      <c r="CI67" s="769"/>
      <c r="CJ67" s="769"/>
      <c r="CK67" s="853"/>
      <c r="CL67" s="853"/>
      <c r="CM67" s="853"/>
      <c r="CN67" s="853"/>
      <c r="CO67" s="853"/>
      <c r="CP67" s="853"/>
      <c r="CQ67" s="853"/>
      <c r="CR67" s="853"/>
      <c r="CS67" s="853"/>
      <c r="CT67" s="853"/>
      <c r="CU67" s="853"/>
      <c r="CV67" s="853"/>
      <c r="CW67" s="853"/>
      <c r="CX67" s="853"/>
      <c r="CY67" s="853"/>
      <c r="CZ67" s="853"/>
      <c r="DA67" s="853"/>
      <c r="DB67" s="853"/>
      <c r="DC67" s="853"/>
      <c r="DD67" s="853"/>
      <c r="DE67" s="853"/>
      <c r="DF67" s="853"/>
      <c r="DG67" s="853"/>
      <c r="DH67" s="853"/>
      <c r="DI67" s="853"/>
      <c r="DJ67" s="853"/>
      <c r="DK67" s="853"/>
      <c r="DL67" s="853"/>
      <c r="DM67" s="853"/>
      <c r="DN67" s="853"/>
      <c r="DO67" s="853"/>
      <c r="DP67" s="853"/>
      <c r="DQ67" s="853"/>
      <c r="DR67" s="853"/>
      <c r="DS67" s="853"/>
      <c r="DT67" s="853"/>
      <c r="DU67" s="853"/>
      <c r="DV67" s="853"/>
      <c r="DW67" s="853"/>
      <c r="DX67" s="853"/>
      <c r="DY67" s="853"/>
      <c r="DZ67" s="853"/>
      <c r="EA67" s="853"/>
      <c r="EB67" s="853"/>
      <c r="EC67" s="853"/>
      <c r="ED67" s="853"/>
      <c r="EE67" s="853"/>
      <c r="EF67" s="853"/>
      <c r="EG67" s="853"/>
      <c r="EH67" s="853"/>
      <c r="EI67" s="853"/>
      <c r="EJ67" s="853"/>
      <c r="EK67" s="853"/>
      <c r="EL67" s="853"/>
      <c r="EM67" s="853"/>
      <c r="EN67" s="853"/>
      <c r="EO67" s="853"/>
      <c r="EP67" s="853"/>
      <c r="EQ67" s="853"/>
      <c r="ER67" s="853"/>
      <c r="ES67" s="853"/>
      <c r="ET67" s="853"/>
      <c r="EU67" s="853"/>
      <c r="EV67" s="853"/>
      <c r="EW67" s="853"/>
      <c r="EX67" s="853"/>
      <c r="EY67" s="853"/>
      <c r="EZ67" s="853"/>
      <c r="FA67" s="853"/>
      <c r="FB67" s="853"/>
      <c r="FC67" s="853"/>
      <c r="FD67" s="853"/>
      <c r="FE67" s="853"/>
      <c r="FF67" s="853"/>
      <c r="FG67" s="853"/>
      <c r="FH67" s="853"/>
      <c r="FI67" s="853"/>
      <c r="FJ67" s="853"/>
      <c r="FK67" s="853"/>
      <c r="FL67" s="853"/>
      <c r="FM67" s="853"/>
      <c r="FN67" s="853"/>
      <c r="FO67" s="853"/>
      <c r="FP67" s="853"/>
      <c r="FQ67" s="853"/>
      <c r="FR67" s="853"/>
      <c r="FS67" s="853"/>
      <c r="FT67" s="853"/>
      <c r="FU67" s="853"/>
      <c r="FV67" s="853"/>
      <c r="FW67" s="853"/>
      <c r="FX67" s="853"/>
      <c r="FY67" s="853"/>
      <c r="FZ67" s="853"/>
      <c r="GA67" s="853"/>
      <c r="GB67" s="853"/>
      <c r="GC67" s="853"/>
      <c r="GD67" s="853"/>
      <c r="GE67" s="853"/>
      <c r="GF67" s="853"/>
      <c r="GG67" s="853"/>
      <c r="GH67" s="853"/>
      <c r="GI67" s="853"/>
      <c r="GJ67" s="853"/>
      <c r="GK67" s="853"/>
      <c r="GL67" s="853"/>
      <c r="GM67" s="853"/>
      <c r="GN67" s="853"/>
      <c r="GO67" s="853"/>
      <c r="GP67" s="853"/>
      <c r="GQ67" s="853"/>
      <c r="GR67" s="853"/>
      <c r="GS67" s="853"/>
      <c r="GT67" s="853"/>
      <c r="GU67" s="853"/>
      <c r="GV67" s="853"/>
      <c r="GW67" s="853"/>
      <c r="GX67" s="853"/>
      <c r="GY67" s="853"/>
      <c r="GZ67" s="853"/>
      <c r="HA67" s="853"/>
      <c r="HB67" s="853"/>
      <c r="HC67" s="853"/>
      <c r="HD67" s="853"/>
      <c r="HE67" s="853"/>
      <c r="HF67" s="853"/>
      <c r="HG67" s="853"/>
      <c r="HH67" s="853"/>
      <c r="HI67" s="853"/>
      <c r="HJ67" s="853"/>
      <c r="HK67" s="853"/>
      <c r="HL67" s="853"/>
      <c r="HM67" s="853"/>
      <c r="HN67" s="853"/>
      <c r="HO67" s="853"/>
      <c r="HP67" s="853"/>
      <c r="HQ67" s="853"/>
      <c r="HR67" s="853"/>
      <c r="HS67" s="853"/>
      <c r="HT67" s="853"/>
      <c r="HU67" s="853"/>
      <c r="HV67" s="853"/>
      <c r="HW67" s="853"/>
      <c r="HX67" s="853"/>
      <c r="HY67" s="853"/>
      <c r="HZ67" s="853"/>
      <c r="IA67" s="853"/>
      <c r="IB67" s="853"/>
      <c r="IC67" s="853"/>
      <c r="ID67" s="853"/>
      <c r="IE67" s="853"/>
      <c r="IF67" s="853"/>
      <c r="IG67" s="853"/>
      <c r="IH67" s="853"/>
      <c r="II67" s="853"/>
      <c r="IJ67" s="853"/>
      <c r="IK67" s="853"/>
      <c r="IL67" s="853"/>
      <c r="IM67" s="853"/>
      <c r="IN67" s="853"/>
      <c r="IO67" s="853"/>
      <c r="IP67" s="853"/>
      <c r="IQ67" s="853"/>
      <c r="IR67" s="853"/>
      <c r="IS67" s="853"/>
      <c r="IT67" s="853"/>
      <c r="IU67" s="853"/>
      <c r="IV67" s="853"/>
    </row>
    <row r="68" spans="1:256" s="1017" customFormat="1" ht="39.950000000000003" customHeight="1">
      <c r="A68" s="853"/>
      <c r="B68" s="2402" t="s">
        <v>73</v>
      </c>
      <c r="C68" s="2403"/>
      <c r="D68" s="2403"/>
      <c r="E68" s="2403"/>
      <c r="F68" s="2403"/>
      <c r="G68" s="2403"/>
      <c r="H68" s="2403"/>
      <c r="I68" s="2403"/>
      <c r="J68" s="2403"/>
      <c r="K68" s="2403"/>
      <c r="L68" s="2403"/>
      <c r="M68" s="2403"/>
      <c r="N68" s="2403"/>
      <c r="O68" s="2403"/>
      <c r="P68" s="2403"/>
      <c r="Q68" s="2403"/>
      <c r="R68" s="2403"/>
      <c r="S68" s="2403"/>
      <c r="T68" s="2403"/>
      <c r="U68" s="2408" t="s">
        <v>234</v>
      </c>
      <c r="V68" s="2373" t="s">
        <v>101</v>
      </c>
      <c r="W68" s="2374"/>
      <c r="X68" s="2375"/>
      <c r="Y68" s="2382">
        <v>2</v>
      </c>
      <c r="Z68" s="2385"/>
      <c r="AA68" s="2411">
        <f>Y68*U68</f>
        <v>68</v>
      </c>
      <c r="AB68" s="2352"/>
      <c r="AC68" s="1435"/>
      <c r="AD68" s="1435"/>
      <c r="AE68" s="1410"/>
      <c r="AF68" s="1410"/>
      <c r="AG68" s="1410"/>
      <c r="AH68" s="1410"/>
      <c r="AI68" s="1429"/>
      <c r="AJ68" s="1429"/>
      <c r="AK68" s="1429"/>
      <c r="AL68" s="1429"/>
      <c r="AM68" s="1429"/>
      <c r="AN68" s="1429"/>
      <c r="AO68" s="1430"/>
      <c r="AP68" s="1410"/>
      <c r="AQ68" s="1410"/>
      <c r="AR68" s="1410"/>
      <c r="AS68" s="1410"/>
      <c r="AT68" s="1410"/>
      <c r="AU68" s="1410"/>
      <c r="AV68" s="1410"/>
      <c r="AW68" s="1410"/>
      <c r="AX68" s="1410"/>
      <c r="AY68" s="1410"/>
      <c r="AZ68" s="1410"/>
      <c r="BA68" s="1410"/>
      <c r="BB68" s="1410"/>
      <c r="BC68" s="1410"/>
      <c r="BD68" s="1436"/>
      <c r="BE68" s="1436"/>
      <c r="BF68" s="1410"/>
      <c r="BG68" s="1410"/>
      <c r="BH68" s="1410"/>
      <c r="BI68" s="1410"/>
      <c r="BJ68" s="1410"/>
      <c r="BK68" s="1410"/>
      <c r="BL68" s="1436"/>
      <c r="BM68" s="1436"/>
      <c r="BN68" s="769"/>
      <c r="BO68" s="769"/>
      <c r="BP68" s="769"/>
      <c r="BQ68" s="769"/>
      <c r="BR68" s="769"/>
      <c r="BS68" s="769"/>
      <c r="BT68" s="769"/>
      <c r="BU68" s="769"/>
      <c r="BV68" s="769"/>
      <c r="BW68" s="769"/>
      <c r="BX68" s="769"/>
      <c r="BY68" s="769"/>
      <c r="BZ68" s="769"/>
      <c r="CA68" s="769"/>
      <c r="CB68" s="769"/>
      <c r="CC68" s="769"/>
      <c r="CD68" s="769"/>
      <c r="CE68" s="769"/>
      <c r="CF68" s="769"/>
      <c r="CG68" s="769"/>
      <c r="CH68" s="769"/>
      <c r="CI68" s="769"/>
      <c r="CJ68" s="769"/>
      <c r="CK68" s="853"/>
      <c r="CL68" s="853"/>
      <c r="CM68" s="853"/>
      <c r="CN68" s="853"/>
      <c r="CO68" s="853"/>
      <c r="CP68" s="853"/>
      <c r="CQ68" s="853"/>
      <c r="CR68" s="853"/>
      <c r="CS68" s="853"/>
      <c r="CT68" s="853"/>
      <c r="CU68" s="853"/>
      <c r="CV68" s="853"/>
      <c r="CW68" s="853"/>
      <c r="CX68" s="853"/>
      <c r="CY68" s="853"/>
      <c r="CZ68" s="853"/>
      <c r="DA68" s="853"/>
      <c r="DB68" s="853"/>
      <c r="DC68" s="853"/>
      <c r="DD68" s="853"/>
      <c r="DE68" s="853"/>
      <c r="DF68" s="853"/>
      <c r="DG68" s="853"/>
      <c r="DH68" s="853"/>
      <c r="DI68" s="853"/>
      <c r="DJ68" s="853"/>
      <c r="DK68" s="853"/>
      <c r="DL68" s="853"/>
      <c r="DM68" s="853"/>
      <c r="DN68" s="853"/>
      <c r="DO68" s="853"/>
      <c r="DP68" s="853"/>
      <c r="DQ68" s="853"/>
      <c r="DR68" s="853"/>
      <c r="DS68" s="853"/>
      <c r="DT68" s="853"/>
      <c r="DU68" s="853"/>
      <c r="DV68" s="853"/>
      <c r="DW68" s="853"/>
      <c r="DX68" s="853"/>
      <c r="DY68" s="853"/>
      <c r="DZ68" s="853"/>
      <c r="EA68" s="853"/>
      <c r="EB68" s="853"/>
      <c r="EC68" s="853"/>
      <c r="ED68" s="853"/>
      <c r="EE68" s="853"/>
      <c r="EF68" s="853"/>
      <c r="EG68" s="853"/>
      <c r="EH68" s="853"/>
      <c r="EI68" s="853"/>
      <c r="EJ68" s="853"/>
      <c r="EK68" s="853"/>
      <c r="EL68" s="853"/>
      <c r="EM68" s="853"/>
      <c r="EN68" s="853"/>
      <c r="EO68" s="853"/>
      <c r="EP68" s="853"/>
      <c r="EQ68" s="853"/>
      <c r="ER68" s="853"/>
      <c r="ES68" s="853"/>
      <c r="ET68" s="853"/>
      <c r="EU68" s="853"/>
      <c r="EV68" s="853"/>
      <c r="EW68" s="853"/>
      <c r="EX68" s="853"/>
      <c r="EY68" s="853"/>
      <c r="EZ68" s="853"/>
      <c r="FA68" s="853"/>
      <c r="FB68" s="853"/>
      <c r="FC68" s="853"/>
      <c r="FD68" s="853"/>
      <c r="FE68" s="853"/>
      <c r="FF68" s="853"/>
      <c r="FG68" s="853"/>
      <c r="FH68" s="853"/>
      <c r="FI68" s="853"/>
      <c r="FJ68" s="853"/>
      <c r="FK68" s="853"/>
      <c r="FL68" s="853"/>
      <c r="FM68" s="853"/>
      <c r="FN68" s="853"/>
      <c r="FO68" s="853"/>
      <c r="FP68" s="853"/>
      <c r="FQ68" s="853"/>
      <c r="FR68" s="853"/>
      <c r="FS68" s="853"/>
      <c r="FT68" s="853"/>
      <c r="FU68" s="853"/>
      <c r="FV68" s="853"/>
      <c r="FW68" s="853"/>
      <c r="FX68" s="853"/>
      <c r="FY68" s="853"/>
      <c r="FZ68" s="853"/>
      <c r="GA68" s="853"/>
      <c r="GB68" s="853"/>
      <c r="GC68" s="853"/>
      <c r="GD68" s="853"/>
      <c r="GE68" s="853"/>
      <c r="GF68" s="853"/>
      <c r="GG68" s="853"/>
      <c r="GH68" s="853"/>
      <c r="GI68" s="853"/>
      <c r="GJ68" s="853"/>
      <c r="GK68" s="853"/>
      <c r="GL68" s="853"/>
      <c r="GM68" s="853"/>
      <c r="GN68" s="853"/>
      <c r="GO68" s="853"/>
      <c r="GP68" s="853"/>
      <c r="GQ68" s="853"/>
      <c r="GR68" s="853"/>
      <c r="GS68" s="853"/>
      <c r="GT68" s="853"/>
      <c r="GU68" s="853"/>
      <c r="GV68" s="853"/>
      <c r="GW68" s="853"/>
      <c r="GX68" s="853"/>
      <c r="GY68" s="853"/>
      <c r="GZ68" s="853"/>
      <c r="HA68" s="853"/>
      <c r="HB68" s="853"/>
      <c r="HC68" s="853"/>
      <c r="HD68" s="853"/>
      <c r="HE68" s="853"/>
      <c r="HF68" s="853"/>
      <c r="HG68" s="853"/>
      <c r="HH68" s="853"/>
      <c r="HI68" s="853"/>
      <c r="HJ68" s="853"/>
      <c r="HK68" s="853"/>
      <c r="HL68" s="853"/>
      <c r="HM68" s="853"/>
      <c r="HN68" s="853"/>
      <c r="HO68" s="853"/>
      <c r="HP68" s="853"/>
      <c r="HQ68" s="853"/>
      <c r="HR68" s="853"/>
      <c r="HS68" s="853"/>
      <c r="HT68" s="853"/>
      <c r="HU68" s="853"/>
      <c r="HV68" s="853"/>
      <c r="HW68" s="853"/>
      <c r="HX68" s="853"/>
      <c r="HY68" s="853"/>
      <c r="HZ68" s="853"/>
      <c r="IA68" s="853"/>
      <c r="IB68" s="853"/>
      <c r="IC68" s="853"/>
      <c r="ID68" s="853"/>
      <c r="IE68" s="853"/>
      <c r="IF68" s="853"/>
      <c r="IG68" s="853"/>
      <c r="IH68" s="853"/>
      <c r="II68" s="853"/>
      <c r="IJ68" s="853"/>
      <c r="IK68" s="853"/>
      <c r="IL68" s="853"/>
      <c r="IM68" s="853"/>
      <c r="IN68" s="853"/>
      <c r="IO68" s="853"/>
      <c r="IP68" s="853"/>
      <c r="IQ68" s="853"/>
      <c r="IR68" s="853"/>
      <c r="IS68" s="853"/>
      <c r="IT68" s="853"/>
      <c r="IU68" s="853"/>
      <c r="IV68" s="853"/>
    </row>
    <row r="69" spans="1:256" s="1017" customFormat="1" ht="49.5" customHeight="1">
      <c r="A69" s="853"/>
      <c r="B69" s="2404"/>
      <c r="C69" s="2405"/>
      <c r="D69" s="2405"/>
      <c r="E69" s="2405"/>
      <c r="F69" s="2405"/>
      <c r="G69" s="2405"/>
      <c r="H69" s="2405"/>
      <c r="I69" s="2405"/>
      <c r="J69" s="2405"/>
      <c r="K69" s="2405"/>
      <c r="L69" s="2405"/>
      <c r="M69" s="2405"/>
      <c r="N69" s="2405"/>
      <c r="O69" s="2405"/>
      <c r="P69" s="2405"/>
      <c r="Q69" s="2405"/>
      <c r="R69" s="2405"/>
      <c r="S69" s="2405"/>
      <c r="T69" s="2405"/>
      <c r="U69" s="2409"/>
      <c r="V69" s="2376"/>
      <c r="W69" s="2377"/>
      <c r="X69" s="2378"/>
      <c r="Y69" s="2383"/>
      <c r="Z69" s="2386"/>
      <c r="AA69" s="2412"/>
      <c r="AB69" s="2353"/>
      <c r="AC69" s="1437"/>
      <c r="AD69" s="1437"/>
      <c r="AE69" s="1410"/>
      <c r="AF69" s="1410"/>
      <c r="AG69" s="1410"/>
      <c r="AH69" s="1410"/>
      <c r="AI69" s="1429"/>
      <c r="AJ69" s="1428"/>
      <c r="AK69" s="1428"/>
      <c r="AL69" s="1428"/>
      <c r="AM69" s="1428"/>
      <c r="AN69" s="1429"/>
      <c r="AO69" s="1430"/>
      <c r="AP69" s="1410"/>
      <c r="AQ69" s="1410"/>
      <c r="AR69" s="1410"/>
      <c r="AS69" s="1410"/>
      <c r="AT69" s="1410"/>
      <c r="AU69" s="1410"/>
      <c r="AV69" s="1410"/>
      <c r="AW69" s="1410"/>
      <c r="AX69" s="1410"/>
      <c r="AY69" s="1410"/>
      <c r="AZ69" s="1410"/>
      <c r="BA69" s="1410"/>
      <c r="BB69" s="1410"/>
      <c r="BC69" s="1410"/>
      <c r="BD69" s="1436"/>
      <c r="BE69" s="1436"/>
      <c r="BF69" s="1410"/>
      <c r="BG69" s="1410"/>
      <c r="BH69" s="1410"/>
      <c r="BI69" s="1410"/>
      <c r="BJ69" s="1410"/>
      <c r="BK69" s="1410"/>
      <c r="BL69" s="1436"/>
      <c r="BM69" s="1436"/>
      <c r="BN69" s="769"/>
      <c r="BO69" s="769"/>
      <c r="BP69" s="769"/>
      <c r="BQ69" s="769"/>
      <c r="BR69" s="769"/>
      <c r="BS69" s="769"/>
      <c r="BT69" s="769"/>
      <c r="BU69" s="769"/>
      <c r="BV69" s="769"/>
      <c r="BW69" s="769"/>
      <c r="BX69" s="769"/>
      <c r="BY69" s="769"/>
      <c r="BZ69" s="769"/>
      <c r="CA69" s="769"/>
      <c r="CB69" s="769"/>
      <c r="CC69" s="769"/>
      <c r="CD69" s="769"/>
      <c r="CE69" s="769"/>
      <c r="CF69" s="769"/>
      <c r="CG69" s="769"/>
      <c r="CH69" s="769"/>
      <c r="CI69" s="769"/>
      <c r="CJ69" s="769"/>
      <c r="CK69" s="853"/>
      <c r="CL69" s="853"/>
      <c r="CM69" s="853"/>
      <c r="CN69" s="853"/>
      <c r="CO69" s="853"/>
      <c r="CP69" s="853"/>
      <c r="CQ69" s="853"/>
      <c r="CR69" s="853"/>
      <c r="CS69" s="853"/>
      <c r="CT69" s="853"/>
      <c r="CU69" s="853"/>
      <c r="CV69" s="853"/>
      <c r="CW69" s="853"/>
      <c r="CX69" s="853"/>
      <c r="CY69" s="853"/>
      <c r="CZ69" s="853"/>
      <c r="DA69" s="853"/>
      <c r="DB69" s="853"/>
      <c r="DC69" s="853"/>
      <c r="DD69" s="853"/>
      <c r="DE69" s="853"/>
      <c r="DF69" s="853"/>
      <c r="DG69" s="853"/>
      <c r="DH69" s="853"/>
      <c r="DI69" s="853"/>
      <c r="DJ69" s="853"/>
      <c r="DK69" s="853"/>
      <c r="DL69" s="853"/>
      <c r="DM69" s="853"/>
      <c r="DN69" s="853"/>
      <c r="DO69" s="853"/>
      <c r="DP69" s="853"/>
      <c r="DQ69" s="853"/>
      <c r="DR69" s="853"/>
      <c r="DS69" s="853"/>
      <c r="DT69" s="853"/>
      <c r="DU69" s="853"/>
      <c r="DV69" s="853"/>
      <c r="DW69" s="853"/>
      <c r="DX69" s="853"/>
      <c r="DY69" s="853"/>
      <c r="DZ69" s="853"/>
      <c r="EA69" s="853"/>
      <c r="EB69" s="853"/>
      <c r="EC69" s="853"/>
      <c r="ED69" s="853"/>
      <c r="EE69" s="853"/>
      <c r="EF69" s="853"/>
      <c r="EG69" s="853"/>
      <c r="EH69" s="853"/>
      <c r="EI69" s="853"/>
      <c r="EJ69" s="853"/>
      <c r="EK69" s="853"/>
      <c r="EL69" s="853"/>
      <c r="EM69" s="853"/>
      <c r="EN69" s="853"/>
      <c r="EO69" s="853"/>
      <c r="EP69" s="853"/>
      <c r="EQ69" s="853"/>
      <c r="ER69" s="853"/>
      <c r="ES69" s="853"/>
      <c r="ET69" s="853"/>
      <c r="EU69" s="853"/>
      <c r="EV69" s="853"/>
      <c r="EW69" s="853"/>
      <c r="EX69" s="853"/>
      <c r="EY69" s="853"/>
      <c r="EZ69" s="853"/>
      <c r="FA69" s="853"/>
      <c r="FB69" s="853"/>
      <c r="FC69" s="853"/>
      <c r="FD69" s="853"/>
      <c r="FE69" s="853"/>
      <c r="FF69" s="853"/>
      <c r="FG69" s="853"/>
      <c r="FH69" s="853"/>
      <c r="FI69" s="853"/>
      <c r="FJ69" s="853"/>
      <c r="FK69" s="853"/>
      <c r="FL69" s="853"/>
      <c r="FM69" s="853"/>
      <c r="FN69" s="853"/>
      <c r="FO69" s="853"/>
      <c r="FP69" s="853"/>
      <c r="FQ69" s="853"/>
      <c r="FR69" s="853"/>
      <c r="FS69" s="853"/>
      <c r="FT69" s="853"/>
      <c r="FU69" s="853"/>
      <c r="FV69" s="853"/>
      <c r="FW69" s="853"/>
      <c r="FX69" s="853"/>
      <c r="FY69" s="853"/>
      <c r="FZ69" s="853"/>
      <c r="GA69" s="853"/>
      <c r="GB69" s="853"/>
      <c r="GC69" s="853"/>
      <c r="GD69" s="853"/>
      <c r="GE69" s="853"/>
      <c r="GF69" s="853"/>
      <c r="GG69" s="853"/>
      <c r="GH69" s="853"/>
      <c r="GI69" s="853"/>
      <c r="GJ69" s="853"/>
      <c r="GK69" s="853"/>
      <c r="GL69" s="853"/>
      <c r="GM69" s="853"/>
      <c r="GN69" s="853"/>
      <c r="GO69" s="853"/>
      <c r="GP69" s="853"/>
      <c r="GQ69" s="853"/>
      <c r="GR69" s="853"/>
      <c r="GS69" s="853"/>
      <c r="GT69" s="853"/>
      <c r="GU69" s="853"/>
      <c r="GV69" s="853"/>
      <c r="GW69" s="853"/>
      <c r="GX69" s="853"/>
      <c r="GY69" s="853"/>
      <c r="GZ69" s="853"/>
      <c r="HA69" s="853"/>
      <c r="HB69" s="853"/>
      <c r="HC69" s="853"/>
      <c r="HD69" s="853"/>
      <c r="HE69" s="853"/>
      <c r="HF69" s="853"/>
      <c r="HG69" s="853"/>
      <c r="HH69" s="853"/>
      <c r="HI69" s="853"/>
      <c r="HJ69" s="853"/>
      <c r="HK69" s="853"/>
      <c r="HL69" s="853"/>
      <c r="HM69" s="853"/>
      <c r="HN69" s="853"/>
      <c r="HO69" s="853"/>
      <c r="HP69" s="853"/>
      <c r="HQ69" s="853"/>
      <c r="HR69" s="853"/>
      <c r="HS69" s="853"/>
      <c r="HT69" s="853"/>
      <c r="HU69" s="853"/>
      <c r="HV69" s="853"/>
      <c r="HW69" s="853"/>
      <c r="HX69" s="853"/>
      <c r="HY69" s="853"/>
      <c r="HZ69" s="853"/>
      <c r="IA69" s="853"/>
      <c r="IB69" s="853"/>
      <c r="IC69" s="853"/>
      <c r="ID69" s="853"/>
      <c r="IE69" s="853"/>
      <c r="IF69" s="853"/>
      <c r="IG69" s="853"/>
      <c r="IH69" s="853"/>
      <c r="II69" s="853"/>
      <c r="IJ69" s="853"/>
      <c r="IK69" s="853"/>
      <c r="IL69" s="853"/>
      <c r="IM69" s="853"/>
      <c r="IN69" s="853"/>
      <c r="IO69" s="853"/>
      <c r="IP69" s="853"/>
      <c r="IQ69" s="853"/>
      <c r="IR69" s="853"/>
      <c r="IS69" s="853"/>
      <c r="IT69" s="853"/>
      <c r="IU69" s="853"/>
      <c r="IV69" s="853"/>
    </row>
    <row r="70" spans="1:256" s="1017" customFormat="1" ht="39.950000000000003" customHeight="1" thickBot="1">
      <c r="A70" s="853"/>
      <c r="B70" s="2406"/>
      <c r="C70" s="2407"/>
      <c r="D70" s="2407"/>
      <c r="E70" s="2407"/>
      <c r="F70" s="2407"/>
      <c r="G70" s="2407"/>
      <c r="H70" s="2407"/>
      <c r="I70" s="2407"/>
      <c r="J70" s="2407"/>
      <c r="K70" s="2407"/>
      <c r="L70" s="2407"/>
      <c r="M70" s="2407"/>
      <c r="N70" s="2407"/>
      <c r="O70" s="2407"/>
      <c r="P70" s="2407"/>
      <c r="Q70" s="2407"/>
      <c r="R70" s="2407"/>
      <c r="S70" s="2407"/>
      <c r="T70" s="2407"/>
      <c r="U70" s="2410"/>
      <c r="V70" s="2376"/>
      <c r="W70" s="2377"/>
      <c r="X70" s="2378"/>
      <c r="Y70" s="2384"/>
      <c r="Z70" s="2387"/>
      <c r="AA70" s="2413"/>
      <c r="AB70" s="2354"/>
      <c r="AC70" s="1437"/>
      <c r="AD70" s="1437"/>
      <c r="AE70" s="1410"/>
      <c r="AF70" s="1410"/>
      <c r="AG70" s="1410"/>
      <c r="AH70" s="1410"/>
      <c r="AI70" s="1429"/>
      <c r="AJ70" s="1428"/>
      <c r="AK70" s="1428"/>
      <c r="AL70" s="1428"/>
      <c r="AM70" s="1428"/>
      <c r="AN70" s="1429"/>
      <c r="AO70" s="1430"/>
      <c r="AP70" s="1410"/>
      <c r="AQ70" s="1410"/>
      <c r="AR70" s="1410"/>
      <c r="AS70" s="1410"/>
      <c r="AT70" s="1410"/>
      <c r="AU70" s="1410"/>
      <c r="AV70" s="1410"/>
      <c r="AW70" s="1410"/>
      <c r="AX70" s="1410"/>
      <c r="AY70" s="1410"/>
      <c r="AZ70" s="1410"/>
      <c r="BA70" s="1410"/>
      <c r="BB70" s="1410"/>
      <c r="BC70" s="1410"/>
      <c r="BD70" s="1436"/>
      <c r="BE70" s="1436"/>
      <c r="BF70" s="1410"/>
      <c r="BG70" s="1410"/>
      <c r="BH70" s="1410"/>
      <c r="BI70" s="1410"/>
      <c r="BJ70" s="1410"/>
      <c r="BK70" s="1410"/>
      <c r="BL70" s="1436"/>
      <c r="BM70" s="1436"/>
      <c r="BN70" s="769"/>
      <c r="BO70" s="769"/>
      <c r="BP70" s="769"/>
      <c r="BQ70" s="769"/>
      <c r="BR70" s="769"/>
      <c r="BS70" s="769"/>
      <c r="BT70" s="769"/>
      <c r="BU70" s="769"/>
      <c r="BV70" s="769"/>
      <c r="BW70" s="769"/>
      <c r="BX70" s="769"/>
      <c r="BY70" s="769"/>
      <c r="BZ70" s="769"/>
      <c r="CA70" s="769"/>
      <c r="CB70" s="769"/>
      <c r="CC70" s="769"/>
      <c r="CD70" s="769"/>
      <c r="CE70" s="769"/>
      <c r="CF70" s="769"/>
      <c r="CG70" s="769"/>
      <c r="CH70" s="769"/>
      <c r="CI70" s="769"/>
      <c r="CJ70" s="769"/>
      <c r="CK70" s="853"/>
      <c r="CL70" s="853"/>
      <c r="CM70" s="853"/>
      <c r="CN70" s="853"/>
      <c r="CO70" s="853"/>
      <c r="CP70" s="853"/>
      <c r="CQ70" s="853"/>
      <c r="CR70" s="853"/>
      <c r="CS70" s="853"/>
      <c r="CT70" s="853"/>
      <c r="CU70" s="853"/>
      <c r="CV70" s="853"/>
      <c r="CW70" s="853"/>
      <c r="CX70" s="853"/>
      <c r="CY70" s="853"/>
      <c r="CZ70" s="853"/>
      <c r="DA70" s="853"/>
      <c r="DB70" s="853"/>
      <c r="DC70" s="853"/>
      <c r="DD70" s="853"/>
      <c r="DE70" s="853"/>
      <c r="DF70" s="853"/>
      <c r="DG70" s="853"/>
      <c r="DH70" s="853"/>
      <c r="DI70" s="853"/>
      <c r="DJ70" s="853"/>
      <c r="DK70" s="853"/>
      <c r="DL70" s="853"/>
      <c r="DM70" s="853"/>
      <c r="DN70" s="853"/>
      <c r="DO70" s="853"/>
      <c r="DP70" s="853"/>
      <c r="DQ70" s="853"/>
      <c r="DR70" s="853"/>
      <c r="DS70" s="853"/>
      <c r="DT70" s="853"/>
      <c r="DU70" s="853"/>
      <c r="DV70" s="853"/>
      <c r="DW70" s="853"/>
      <c r="DX70" s="853"/>
      <c r="DY70" s="853"/>
      <c r="DZ70" s="853"/>
      <c r="EA70" s="853"/>
      <c r="EB70" s="853"/>
      <c r="EC70" s="853"/>
      <c r="ED70" s="853"/>
      <c r="EE70" s="853"/>
      <c r="EF70" s="853"/>
      <c r="EG70" s="853"/>
      <c r="EH70" s="853"/>
      <c r="EI70" s="853"/>
      <c r="EJ70" s="853"/>
      <c r="EK70" s="853"/>
      <c r="EL70" s="853"/>
      <c r="EM70" s="853"/>
      <c r="EN70" s="853"/>
      <c r="EO70" s="853"/>
      <c r="EP70" s="853"/>
      <c r="EQ70" s="853"/>
      <c r="ER70" s="853"/>
      <c r="ES70" s="853"/>
      <c r="ET70" s="853"/>
      <c r="EU70" s="853"/>
      <c r="EV70" s="853"/>
      <c r="EW70" s="853"/>
      <c r="EX70" s="853"/>
      <c r="EY70" s="853"/>
      <c r="EZ70" s="853"/>
      <c r="FA70" s="853"/>
      <c r="FB70" s="853"/>
      <c r="FC70" s="853"/>
      <c r="FD70" s="853"/>
      <c r="FE70" s="853"/>
      <c r="FF70" s="853"/>
      <c r="FG70" s="853"/>
      <c r="FH70" s="853"/>
      <c r="FI70" s="853"/>
      <c r="FJ70" s="853"/>
      <c r="FK70" s="853"/>
      <c r="FL70" s="853"/>
      <c r="FM70" s="853"/>
      <c r="FN70" s="853"/>
      <c r="FO70" s="853"/>
      <c r="FP70" s="853"/>
      <c r="FQ70" s="853"/>
      <c r="FR70" s="853"/>
      <c r="FS70" s="853"/>
      <c r="FT70" s="853"/>
      <c r="FU70" s="853"/>
      <c r="FV70" s="853"/>
      <c r="FW70" s="853"/>
      <c r="FX70" s="853"/>
      <c r="FY70" s="853"/>
      <c r="FZ70" s="853"/>
      <c r="GA70" s="853"/>
      <c r="GB70" s="853"/>
      <c r="GC70" s="853"/>
      <c r="GD70" s="853"/>
      <c r="GE70" s="853"/>
      <c r="GF70" s="853"/>
      <c r="GG70" s="853"/>
      <c r="GH70" s="853"/>
      <c r="GI70" s="853"/>
      <c r="GJ70" s="853"/>
      <c r="GK70" s="853"/>
      <c r="GL70" s="853"/>
      <c r="GM70" s="853"/>
      <c r="GN70" s="853"/>
      <c r="GO70" s="853"/>
      <c r="GP70" s="853"/>
      <c r="GQ70" s="853"/>
      <c r="GR70" s="853"/>
      <c r="GS70" s="853"/>
      <c r="GT70" s="853"/>
      <c r="GU70" s="853"/>
      <c r="GV70" s="853"/>
      <c r="GW70" s="853"/>
      <c r="GX70" s="853"/>
      <c r="GY70" s="853"/>
      <c r="GZ70" s="853"/>
      <c r="HA70" s="853"/>
      <c r="HB70" s="853"/>
      <c r="HC70" s="853"/>
      <c r="HD70" s="853"/>
      <c r="HE70" s="853"/>
      <c r="HF70" s="853"/>
      <c r="HG70" s="853"/>
      <c r="HH70" s="853"/>
      <c r="HI70" s="853"/>
      <c r="HJ70" s="853"/>
      <c r="HK70" s="853"/>
      <c r="HL70" s="853"/>
      <c r="HM70" s="853"/>
      <c r="HN70" s="853"/>
      <c r="HO70" s="853"/>
      <c r="HP70" s="853"/>
      <c r="HQ70" s="853"/>
      <c r="HR70" s="853"/>
      <c r="HS70" s="853"/>
      <c r="HT70" s="853"/>
      <c r="HU70" s="853"/>
      <c r="HV70" s="853"/>
      <c r="HW70" s="853"/>
      <c r="HX70" s="853"/>
      <c r="HY70" s="853"/>
      <c r="HZ70" s="853"/>
      <c r="IA70" s="853"/>
      <c r="IB70" s="853"/>
      <c r="IC70" s="853"/>
      <c r="ID70" s="853"/>
      <c r="IE70" s="853"/>
      <c r="IF70" s="853"/>
      <c r="IG70" s="853"/>
      <c r="IH70" s="853"/>
      <c r="II70" s="853"/>
      <c r="IJ70" s="853"/>
      <c r="IK70" s="853"/>
      <c r="IL70" s="853"/>
      <c r="IM70" s="853"/>
      <c r="IN70" s="853"/>
      <c r="IO70" s="853"/>
      <c r="IP70" s="853"/>
      <c r="IQ70" s="853"/>
      <c r="IR70" s="853"/>
      <c r="IS70" s="853"/>
      <c r="IT70" s="853"/>
      <c r="IU70" s="853"/>
      <c r="IV70" s="853"/>
    </row>
    <row r="71" spans="1:256" s="1017" customFormat="1" ht="58.5" customHeight="1" thickBot="1">
      <c r="A71" s="853"/>
      <c r="B71" s="2391" t="s">
        <v>76</v>
      </c>
      <c r="C71" s="2392"/>
      <c r="D71" s="2392"/>
      <c r="E71" s="2392"/>
      <c r="F71" s="2392"/>
      <c r="G71" s="2392"/>
      <c r="H71" s="2392"/>
      <c r="I71" s="2392"/>
      <c r="J71" s="2392"/>
      <c r="K71" s="2392"/>
      <c r="L71" s="2392"/>
      <c r="M71" s="2392"/>
      <c r="N71" s="2392"/>
      <c r="O71" s="2392"/>
      <c r="P71" s="2392"/>
      <c r="Q71" s="2392"/>
      <c r="R71" s="2392"/>
      <c r="S71" s="2392"/>
      <c r="T71" s="2392"/>
      <c r="U71" s="2395"/>
      <c r="V71" s="2396"/>
      <c r="W71" s="2397"/>
      <c r="X71" s="2398"/>
      <c r="Y71" s="2382"/>
      <c r="Z71" s="2385"/>
      <c r="AA71" s="2388"/>
      <c r="AB71" s="2352"/>
      <c r="AC71" s="1437"/>
      <c r="AD71" s="1437"/>
      <c r="AE71" s="1410"/>
      <c r="AF71" s="1410"/>
      <c r="AG71" s="1410"/>
      <c r="AH71" s="1410"/>
      <c r="AI71" s="1429"/>
      <c r="AJ71" s="1431"/>
      <c r="AK71" s="1431"/>
      <c r="AL71" s="1431"/>
      <c r="AM71" s="1431"/>
      <c r="AN71" s="1429"/>
      <c r="AO71" s="1430"/>
      <c r="AP71" s="1410"/>
      <c r="AQ71" s="1410"/>
      <c r="AR71" s="1410"/>
      <c r="AS71" s="1410"/>
      <c r="AT71" s="1410"/>
      <c r="AU71" s="1410"/>
      <c r="AV71" s="1410"/>
      <c r="AW71" s="1410"/>
      <c r="AX71" s="1410"/>
      <c r="AY71" s="1410"/>
      <c r="AZ71" s="1410"/>
      <c r="BA71" s="1410"/>
      <c r="BB71" s="1410"/>
      <c r="BC71" s="1410"/>
      <c r="BD71" s="1436"/>
      <c r="BE71" s="1436"/>
      <c r="BF71" s="1410"/>
      <c r="BG71" s="1410"/>
      <c r="BH71" s="1410"/>
      <c r="BI71" s="1410"/>
      <c r="BJ71" s="1410"/>
      <c r="BK71" s="1410"/>
      <c r="BL71" s="1436"/>
      <c r="BM71" s="1436"/>
      <c r="BN71" s="769"/>
      <c r="BO71" s="769"/>
      <c r="BP71" s="769"/>
      <c r="BQ71" s="769"/>
      <c r="BR71" s="769"/>
      <c r="BS71" s="769"/>
      <c r="BT71" s="769"/>
      <c r="BU71" s="769"/>
      <c r="BV71" s="769"/>
      <c r="BW71" s="769"/>
      <c r="BX71" s="769"/>
      <c r="BY71" s="769"/>
      <c r="BZ71" s="769"/>
      <c r="CA71" s="769"/>
      <c r="CB71" s="769"/>
      <c r="CC71" s="769"/>
      <c r="CD71" s="769"/>
      <c r="CE71" s="769"/>
      <c r="CF71" s="769"/>
      <c r="CG71" s="769"/>
      <c r="CH71" s="769"/>
      <c r="CI71" s="769"/>
      <c r="CJ71" s="769"/>
      <c r="CK71" s="853"/>
      <c r="CL71" s="853"/>
      <c r="CM71" s="853"/>
      <c r="CN71" s="853"/>
      <c r="CO71" s="853"/>
      <c r="CP71" s="853"/>
      <c r="CQ71" s="853"/>
      <c r="CR71" s="853"/>
      <c r="CS71" s="853"/>
      <c r="CT71" s="853"/>
      <c r="CU71" s="853"/>
      <c r="CV71" s="853"/>
      <c r="CW71" s="853"/>
      <c r="CX71" s="853"/>
      <c r="CY71" s="853"/>
      <c r="CZ71" s="853"/>
      <c r="DA71" s="853"/>
      <c r="DB71" s="853"/>
      <c r="DC71" s="853"/>
      <c r="DD71" s="853"/>
      <c r="DE71" s="853"/>
      <c r="DF71" s="853"/>
      <c r="DG71" s="853"/>
      <c r="DH71" s="853"/>
      <c r="DI71" s="853"/>
      <c r="DJ71" s="853"/>
      <c r="DK71" s="853"/>
      <c r="DL71" s="853"/>
      <c r="DM71" s="853"/>
      <c r="DN71" s="853"/>
      <c r="DO71" s="853"/>
      <c r="DP71" s="853"/>
      <c r="DQ71" s="853"/>
      <c r="DR71" s="853"/>
      <c r="DS71" s="853"/>
      <c r="DT71" s="853"/>
      <c r="DU71" s="853"/>
      <c r="DV71" s="853"/>
      <c r="DW71" s="853"/>
      <c r="DX71" s="853"/>
      <c r="DY71" s="853"/>
      <c r="DZ71" s="853"/>
      <c r="EA71" s="853"/>
      <c r="EB71" s="853"/>
      <c r="EC71" s="853"/>
      <c r="ED71" s="853"/>
      <c r="EE71" s="853"/>
      <c r="EF71" s="853"/>
      <c r="EG71" s="853"/>
      <c r="EH71" s="853"/>
      <c r="EI71" s="853"/>
      <c r="EJ71" s="853"/>
      <c r="EK71" s="853"/>
      <c r="EL71" s="853"/>
      <c r="EM71" s="853"/>
      <c r="EN71" s="853"/>
      <c r="EO71" s="853"/>
      <c r="EP71" s="853"/>
      <c r="EQ71" s="853"/>
      <c r="ER71" s="853"/>
      <c r="ES71" s="853"/>
      <c r="ET71" s="853"/>
      <c r="EU71" s="853"/>
      <c r="EV71" s="853"/>
      <c r="EW71" s="853"/>
      <c r="EX71" s="853"/>
      <c r="EY71" s="853"/>
      <c r="EZ71" s="853"/>
      <c r="FA71" s="853"/>
      <c r="FB71" s="853"/>
      <c r="FC71" s="853"/>
      <c r="FD71" s="853"/>
      <c r="FE71" s="853"/>
      <c r="FF71" s="853"/>
      <c r="FG71" s="853"/>
      <c r="FH71" s="853"/>
      <c r="FI71" s="853"/>
      <c r="FJ71" s="853"/>
      <c r="FK71" s="853"/>
      <c r="FL71" s="853"/>
      <c r="FM71" s="853"/>
      <c r="FN71" s="853"/>
      <c r="FO71" s="853"/>
      <c r="FP71" s="853"/>
      <c r="FQ71" s="853"/>
      <c r="FR71" s="853"/>
      <c r="FS71" s="853"/>
      <c r="FT71" s="853"/>
      <c r="FU71" s="853"/>
      <c r="FV71" s="853"/>
      <c r="FW71" s="853"/>
      <c r="FX71" s="853"/>
      <c r="FY71" s="853"/>
      <c r="FZ71" s="853"/>
      <c r="GA71" s="853"/>
      <c r="GB71" s="853"/>
      <c r="GC71" s="853"/>
      <c r="GD71" s="853"/>
      <c r="GE71" s="853"/>
      <c r="GF71" s="853"/>
      <c r="GG71" s="853"/>
      <c r="GH71" s="853"/>
      <c r="GI71" s="853"/>
      <c r="GJ71" s="853"/>
      <c r="GK71" s="853"/>
      <c r="GL71" s="853"/>
      <c r="GM71" s="853"/>
      <c r="GN71" s="853"/>
      <c r="GO71" s="853"/>
      <c r="GP71" s="853"/>
      <c r="GQ71" s="853"/>
      <c r="GR71" s="853"/>
      <c r="GS71" s="853"/>
      <c r="GT71" s="853"/>
      <c r="GU71" s="853"/>
      <c r="GV71" s="853"/>
      <c r="GW71" s="853"/>
      <c r="GX71" s="853"/>
      <c r="GY71" s="853"/>
      <c r="GZ71" s="853"/>
      <c r="HA71" s="853"/>
      <c r="HB71" s="853"/>
      <c r="HC71" s="853"/>
      <c r="HD71" s="853"/>
      <c r="HE71" s="853"/>
      <c r="HF71" s="853"/>
      <c r="HG71" s="853"/>
      <c r="HH71" s="853"/>
      <c r="HI71" s="853"/>
      <c r="HJ71" s="853"/>
      <c r="HK71" s="853"/>
      <c r="HL71" s="853"/>
      <c r="HM71" s="853"/>
      <c r="HN71" s="853"/>
      <c r="HO71" s="853"/>
      <c r="HP71" s="853"/>
      <c r="HQ71" s="853"/>
      <c r="HR71" s="853"/>
      <c r="HS71" s="853"/>
      <c r="HT71" s="853"/>
      <c r="HU71" s="853"/>
      <c r="HV71" s="853"/>
      <c r="HW71" s="853"/>
      <c r="HX71" s="853"/>
      <c r="HY71" s="853"/>
      <c r="HZ71" s="853"/>
      <c r="IA71" s="853"/>
      <c r="IB71" s="853"/>
      <c r="IC71" s="853"/>
      <c r="ID71" s="853"/>
      <c r="IE71" s="853"/>
      <c r="IF71" s="853"/>
      <c r="IG71" s="853"/>
      <c r="IH71" s="853"/>
      <c r="II71" s="853"/>
      <c r="IJ71" s="853"/>
      <c r="IK71" s="853"/>
      <c r="IL71" s="853"/>
      <c r="IM71" s="853"/>
      <c r="IN71" s="853"/>
      <c r="IO71" s="853"/>
      <c r="IP71" s="853"/>
      <c r="IQ71" s="853"/>
      <c r="IR71" s="853"/>
      <c r="IS71" s="853"/>
      <c r="IT71" s="853"/>
      <c r="IU71" s="853"/>
      <c r="IV71" s="853"/>
    </row>
    <row r="72" spans="1:256" s="1017" customFormat="1" ht="58.5" customHeight="1" thickTop="1" thickBot="1">
      <c r="A72" s="853"/>
      <c r="B72" s="2393"/>
      <c r="C72" s="2394"/>
      <c r="D72" s="2394"/>
      <c r="E72" s="2394"/>
      <c r="F72" s="2394"/>
      <c r="G72" s="2394"/>
      <c r="H72" s="2394"/>
      <c r="I72" s="2394"/>
      <c r="J72" s="2394"/>
      <c r="K72" s="2394"/>
      <c r="L72" s="2394"/>
      <c r="M72" s="2394"/>
      <c r="N72" s="2394"/>
      <c r="O72" s="2394"/>
      <c r="P72" s="2394"/>
      <c r="Q72" s="2394"/>
      <c r="R72" s="2394"/>
      <c r="S72" s="2394"/>
      <c r="T72" s="2394"/>
      <c r="U72" s="2395"/>
      <c r="V72" s="2399"/>
      <c r="W72" s="2400"/>
      <c r="X72" s="2401"/>
      <c r="Y72" s="2384"/>
      <c r="Z72" s="2387"/>
      <c r="AA72" s="2390"/>
      <c r="AB72" s="2354"/>
      <c r="AC72" s="1438"/>
      <c r="AD72" s="1438"/>
      <c r="AE72" s="1410"/>
      <c r="AF72" s="1410"/>
      <c r="AG72" s="1410"/>
      <c r="AH72" s="1410"/>
      <c r="AI72" s="1429"/>
      <c r="AJ72" s="1368"/>
      <c r="AK72" s="1368"/>
      <c r="AL72" s="1368"/>
      <c r="AM72" s="1368"/>
      <c r="AN72" s="1429"/>
      <c r="AO72" s="1430"/>
      <c r="AP72" s="1410"/>
      <c r="AQ72" s="1410"/>
      <c r="AR72" s="1410"/>
      <c r="AS72" s="1410"/>
      <c r="AT72" s="1410"/>
      <c r="AU72" s="1410"/>
      <c r="AV72" s="1410"/>
      <c r="AW72" s="1410"/>
      <c r="AX72" s="1410"/>
      <c r="AY72" s="1410"/>
      <c r="AZ72" s="1410"/>
      <c r="BA72" s="1410"/>
      <c r="BB72" s="1410"/>
      <c r="BC72" s="1410"/>
      <c r="BD72" s="1436"/>
      <c r="BE72" s="1436"/>
      <c r="BF72" s="1410"/>
      <c r="BG72" s="1410"/>
      <c r="BH72" s="1410"/>
      <c r="BI72" s="1410"/>
      <c r="BJ72" s="1410"/>
      <c r="BK72" s="1410"/>
      <c r="BL72" s="1436"/>
      <c r="BM72" s="1436"/>
      <c r="BN72" s="769"/>
      <c r="BO72" s="769"/>
      <c r="BP72" s="769"/>
      <c r="BQ72" s="769"/>
      <c r="BR72" s="769"/>
      <c r="BS72" s="769"/>
      <c r="BT72" s="769"/>
      <c r="BU72" s="769"/>
      <c r="BV72" s="769"/>
      <c r="BW72" s="769"/>
      <c r="BX72" s="769"/>
      <c r="BY72" s="769"/>
      <c r="BZ72" s="769"/>
      <c r="CA72" s="769"/>
      <c r="CB72" s="769"/>
      <c r="CC72" s="769"/>
      <c r="CD72" s="769"/>
      <c r="CE72" s="769"/>
      <c r="CF72" s="769"/>
      <c r="CG72" s="769"/>
      <c r="CH72" s="769"/>
      <c r="CI72" s="769"/>
      <c r="CJ72" s="769"/>
      <c r="CK72" s="853"/>
      <c r="CL72" s="853"/>
      <c r="CM72" s="853"/>
      <c r="CN72" s="853"/>
      <c r="CO72" s="853"/>
      <c r="CP72" s="853"/>
      <c r="CQ72" s="853"/>
      <c r="CR72" s="853"/>
      <c r="CS72" s="853"/>
      <c r="CT72" s="853"/>
      <c r="CU72" s="853"/>
      <c r="CV72" s="853"/>
      <c r="CW72" s="853"/>
      <c r="CX72" s="853"/>
      <c r="CY72" s="853"/>
      <c r="CZ72" s="853"/>
      <c r="DA72" s="853"/>
      <c r="DB72" s="853"/>
      <c r="DC72" s="853"/>
      <c r="DD72" s="853"/>
      <c r="DE72" s="853"/>
      <c r="DF72" s="853"/>
      <c r="DG72" s="853"/>
      <c r="DH72" s="853"/>
      <c r="DI72" s="853"/>
      <c r="DJ72" s="853"/>
      <c r="DK72" s="853"/>
      <c r="DL72" s="853"/>
      <c r="DM72" s="853"/>
      <c r="DN72" s="853"/>
      <c r="DO72" s="853"/>
      <c r="DP72" s="853"/>
      <c r="DQ72" s="853"/>
      <c r="DR72" s="853"/>
      <c r="DS72" s="853"/>
      <c r="DT72" s="853"/>
      <c r="DU72" s="853"/>
      <c r="DV72" s="853"/>
      <c r="DW72" s="853"/>
      <c r="DX72" s="853"/>
      <c r="DY72" s="853"/>
      <c r="DZ72" s="853"/>
      <c r="EA72" s="853"/>
      <c r="EB72" s="853"/>
      <c r="EC72" s="853"/>
      <c r="ED72" s="853"/>
      <c r="EE72" s="853"/>
      <c r="EF72" s="853"/>
      <c r="EG72" s="853"/>
      <c r="EH72" s="853"/>
      <c r="EI72" s="853"/>
      <c r="EJ72" s="853"/>
      <c r="EK72" s="853"/>
      <c r="EL72" s="853"/>
      <c r="EM72" s="853"/>
      <c r="EN72" s="853"/>
      <c r="EO72" s="853"/>
      <c r="EP72" s="853"/>
      <c r="EQ72" s="853"/>
      <c r="ER72" s="853"/>
      <c r="ES72" s="853"/>
      <c r="ET72" s="853"/>
      <c r="EU72" s="853"/>
      <c r="EV72" s="853"/>
      <c r="EW72" s="853"/>
      <c r="EX72" s="853"/>
      <c r="EY72" s="853"/>
      <c r="EZ72" s="853"/>
      <c r="FA72" s="853"/>
      <c r="FB72" s="853"/>
      <c r="FC72" s="853"/>
      <c r="FD72" s="853"/>
      <c r="FE72" s="853"/>
      <c r="FF72" s="853"/>
      <c r="FG72" s="853"/>
      <c r="FH72" s="853"/>
      <c r="FI72" s="853"/>
      <c r="FJ72" s="853"/>
      <c r="FK72" s="853"/>
      <c r="FL72" s="853"/>
      <c r="FM72" s="853"/>
      <c r="FN72" s="853"/>
      <c r="FO72" s="853"/>
      <c r="FP72" s="853"/>
      <c r="FQ72" s="853"/>
      <c r="FR72" s="853"/>
      <c r="FS72" s="853"/>
      <c r="FT72" s="853"/>
      <c r="FU72" s="853"/>
      <c r="FV72" s="853"/>
      <c r="FW72" s="853"/>
      <c r="FX72" s="853"/>
      <c r="FY72" s="853"/>
      <c r="FZ72" s="853"/>
      <c r="GA72" s="853"/>
      <c r="GB72" s="853"/>
      <c r="GC72" s="853"/>
      <c r="GD72" s="853"/>
      <c r="GE72" s="853"/>
      <c r="GF72" s="853"/>
      <c r="GG72" s="853"/>
      <c r="GH72" s="853"/>
      <c r="GI72" s="853"/>
      <c r="GJ72" s="853"/>
      <c r="GK72" s="853"/>
      <c r="GL72" s="853"/>
      <c r="GM72" s="853"/>
      <c r="GN72" s="853"/>
      <c r="GO72" s="853"/>
      <c r="GP72" s="853"/>
      <c r="GQ72" s="853"/>
      <c r="GR72" s="853"/>
      <c r="GS72" s="853"/>
      <c r="GT72" s="853"/>
      <c r="GU72" s="853"/>
      <c r="GV72" s="853"/>
      <c r="GW72" s="853"/>
      <c r="GX72" s="853"/>
      <c r="GY72" s="853"/>
      <c r="GZ72" s="853"/>
      <c r="HA72" s="853"/>
      <c r="HB72" s="853"/>
      <c r="HC72" s="853"/>
      <c r="HD72" s="853"/>
      <c r="HE72" s="853"/>
      <c r="HF72" s="853"/>
      <c r="HG72" s="853"/>
      <c r="HH72" s="853"/>
      <c r="HI72" s="853"/>
      <c r="HJ72" s="853"/>
      <c r="HK72" s="853"/>
      <c r="HL72" s="853"/>
      <c r="HM72" s="853"/>
      <c r="HN72" s="853"/>
      <c r="HO72" s="853"/>
      <c r="HP72" s="853"/>
      <c r="HQ72" s="853"/>
      <c r="HR72" s="853"/>
      <c r="HS72" s="853"/>
      <c r="HT72" s="853"/>
      <c r="HU72" s="853"/>
      <c r="HV72" s="853"/>
      <c r="HW72" s="853"/>
      <c r="HX72" s="853"/>
      <c r="HY72" s="853"/>
      <c r="HZ72" s="853"/>
      <c r="IA72" s="853"/>
      <c r="IB72" s="853"/>
      <c r="IC72" s="853"/>
      <c r="ID72" s="853"/>
      <c r="IE72" s="853"/>
      <c r="IF72" s="853"/>
      <c r="IG72" s="853"/>
      <c r="IH72" s="853"/>
      <c r="II72" s="853"/>
      <c r="IJ72" s="853"/>
      <c r="IK72" s="853"/>
      <c r="IL72" s="853"/>
      <c r="IM72" s="853"/>
      <c r="IN72" s="853"/>
      <c r="IO72" s="853"/>
      <c r="IP72" s="853"/>
      <c r="IQ72" s="853"/>
      <c r="IR72" s="853"/>
      <c r="IS72" s="853"/>
      <c r="IT72" s="853"/>
      <c r="IU72" s="853"/>
      <c r="IV72" s="853"/>
    </row>
    <row r="73" spans="1:256" s="1017" customFormat="1" ht="39.950000000000003" customHeight="1" thickBot="1">
      <c r="A73" s="853"/>
      <c r="B73" s="2364" t="s">
        <v>77</v>
      </c>
      <c r="C73" s="2365"/>
      <c r="D73" s="2365"/>
      <c r="E73" s="2365"/>
      <c r="F73" s="2365"/>
      <c r="G73" s="2365"/>
      <c r="H73" s="2365"/>
      <c r="I73" s="2365"/>
      <c r="J73" s="2365"/>
      <c r="K73" s="2365"/>
      <c r="L73" s="2365"/>
      <c r="M73" s="2365"/>
      <c r="N73" s="2365"/>
      <c r="O73" s="2365"/>
      <c r="P73" s="2365"/>
      <c r="Q73" s="2365"/>
      <c r="R73" s="2365"/>
      <c r="S73" s="2365"/>
      <c r="T73" s="2365"/>
      <c r="U73" s="2370" t="s">
        <v>78</v>
      </c>
      <c r="V73" s="2373" t="s">
        <v>287</v>
      </c>
      <c r="W73" s="2374"/>
      <c r="X73" s="2375"/>
      <c r="Y73" s="2382">
        <v>2</v>
      </c>
      <c r="Z73" s="2385"/>
      <c r="AA73" s="2388">
        <v>8</v>
      </c>
      <c r="AB73" s="2352"/>
      <c r="AC73" s="1438"/>
      <c r="AD73" s="1438"/>
      <c r="AE73" s="1410"/>
      <c r="AF73" s="1410"/>
      <c r="AG73" s="1410"/>
      <c r="AH73" s="1410"/>
      <c r="AI73" s="1429"/>
      <c r="AJ73" s="1429"/>
      <c r="AK73" s="1429"/>
      <c r="AL73" s="1429"/>
      <c r="AM73" s="1429"/>
      <c r="AN73" s="1429"/>
      <c r="AO73" s="1430"/>
      <c r="AP73" s="1410"/>
      <c r="AQ73" s="1410"/>
      <c r="AR73" s="1410"/>
      <c r="AS73" s="1410"/>
      <c r="AT73" s="1410"/>
      <c r="AU73" s="1410"/>
      <c r="AV73" s="1410"/>
      <c r="AW73" s="1410"/>
      <c r="AX73" s="1410"/>
      <c r="AY73" s="1410"/>
      <c r="AZ73" s="1410"/>
      <c r="BA73" s="1410"/>
      <c r="BB73" s="1410"/>
      <c r="BC73" s="1410"/>
      <c r="BD73" s="1436"/>
      <c r="BE73" s="1436"/>
      <c r="BF73" s="1410"/>
      <c r="BG73" s="1410"/>
      <c r="BH73" s="1410"/>
      <c r="BI73" s="1410"/>
      <c r="BJ73" s="1410"/>
      <c r="BK73" s="1410"/>
      <c r="BL73" s="1436"/>
      <c r="BM73" s="1436"/>
      <c r="BN73" s="769"/>
      <c r="BO73" s="769"/>
      <c r="BP73" s="769"/>
      <c r="BQ73" s="769"/>
      <c r="BR73" s="769"/>
      <c r="BS73" s="769"/>
      <c r="BT73" s="769"/>
      <c r="BU73" s="769"/>
      <c r="BV73" s="769"/>
      <c r="BW73" s="769"/>
      <c r="BX73" s="769"/>
      <c r="BY73" s="769"/>
      <c r="BZ73" s="769"/>
      <c r="CA73" s="769"/>
      <c r="CB73" s="769"/>
      <c r="CC73" s="769"/>
      <c r="CD73" s="769"/>
      <c r="CE73" s="769"/>
      <c r="CF73" s="769"/>
      <c r="CG73" s="769"/>
      <c r="CH73" s="769"/>
      <c r="CI73" s="769"/>
      <c r="CJ73" s="769"/>
      <c r="CK73" s="853"/>
      <c r="CL73" s="853"/>
      <c r="CM73" s="853"/>
      <c r="CN73" s="853"/>
      <c r="CO73" s="853"/>
      <c r="CP73" s="853"/>
      <c r="CQ73" s="853"/>
      <c r="CR73" s="853"/>
      <c r="CS73" s="853"/>
      <c r="CT73" s="853"/>
      <c r="CU73" s="853"/>
      <c r="CV73" s="853"/>
      <c r="CW73" s="853"/>
      <c r="CX73" s="853"/>
      <c r="CY73" s="853"/>
      <c r="CZ73" s="853"/>
      <c r="DA73" s="853"/>
      <c r="DB73" s="853"/>
      <c r="DC73" s="853"/>
      <c r="DD73" s="853"/>
      <c r="DE73" s="853"/>
      <c r="DF73" s="853"/>
      <c r="DG73" s="853"/>
      <c r="DH73" s="853"/>
      <c r="DI73" s="853"/>
      <c r="DJ73" s="853"/>
      <c r="DK73" s="853"/>
      <c r="DL73" s="853"/>
      <c r="DM73" s="853"/>
      <c r="DN73" s="853"/>
      <c r="DO73" s="853"/>
      <c r="DP73" s="853"/>
      <c r="DQ73" s="853"/>
      <c r="DR73" s="853"/>
      <c r="DS73" s="853"/>
      <c r="DT73" s="853"/>
      <c r="DU73" s="853"/>
      <c r="DV73" s="853"/>
      <c r="DW73" s="853"/>
      <c r="DX73" s="853"/>
      <c r="DY73" s="853"/>
      <c r="DZ73" s="853"/>
      <c r="EA73" s="853"/>
      <c r="EB73" s="853"/>
      <c r="EC73" s="853"/>
      <c r="ED73" s="853"/>
      <c r="EE73" s="853"/>
      <c r="EF73" s="853"/>
      <c r="EG73" s="853"/>
      <c r="EH73" s="853"/>
      <c r="EI73" s="853"/>
      <c r="EJ73" s="853"/>
      <c r="EK73" s="853"/>
      <c r="EL73" s="853"/>
      <c r="EM73" s="853"/>
      <c r="EN73" s="853"/>
      <c r="EO73" s="853"/>
      <c r="EP73" s="853"/>
      <c r="EQ73" s="853"/>
      <c r="ER73" s="853"/>
      <c r="ES73" s="853"/>
      <c r="ET73" s="853"/>
      <c r="EU73" s="853"/>
      <c r="EV73" s="853"/>
      <c r="EW73" s="853"/>
      <c r="EX73" s="853"/>
      <c r="EY73" s="853"/>
      <c r="EZ73" s="853"/>
      <c r="FA73" s="853"/>
      <c r="FB73" s="853"/>
      <c r="FC73" s="853"/>
      <c r="FD73" s="853"/>
      <c r="FE73" s="853"/>
      <c r="FF73" s="853"/>
      <c r="FG73" s="853"/>
      <c r="FH73" s="853"/>
      <c r="FI73" s="853"/>
      <c r="FJ73" s="853"/>
      <c r="FK73" s="853"/>
      <c r="FL73" s="853"/>
      <c r="FM73" s="853"/>
      <c r="FN73" s="853"/>
      <c r="FO73" s="853"/>
      <c r="FP73" s="853"/>
      <c r="FQ73" s="853"/>
      <c r="FR73" s="853"/>
      <c r="FS73" s="853"/>
      <c r="FT73" s="853"/>
      <c r="FU73" s="853"/>
      <c r="FV73" s="853"/>
      <c r="FW73" s="853"/>
      <c r="FX73" s="853"/>
      <c r="FY73" s="853"/>
      <c r="FZ73" s="853"/>
      <c r="GA73" s="853"/>
      <c r="GB73" s="853"/>
      <c r="GC73" s="853"/>
      <c r="GD73" s="853"/>
      <c r="GE73" s="853"/>
      <c r="GF73" s="853"/>
      <c r="GG73" s="853"/>
      <c r="GH73" s="853"/>
      <c r="GI73" s="853"/>
      <c r="GJ73" s="853"/>
      <c r="GK73" s="853"/>
      <c r="GL73" s="853"/>
      <c r="GM73" s="853"/>
      <c r="GN73" s="853"/>
      <c r="GO73" s="853"/>
      <c r="GP73" s="853"/>
      <c r="GQ73" s="853"/>
      <c r="GR73" s="853"/>
      <c r="GS73" s="853"/>
      <c r="GT73" s="853"/>
      <c r="GU73" s="853"/>
      <c r="GV73" s="853"/>
      <c r="GW73" s="853"/>
      <c r="GX73" s="853"/>
      <c r="GY73" s="853"/>
      <c r="GZ73" s="853"/>
      <c r="HA73" s="853"/>
      <c r="HB73" s="853"/>
      <c r="HC73" s="853"/>
      <c r="HD73" s="853"/>
      <c r="HE73" s="853"/>
      <c r="HF73" s="853"/>
      <c r="HG73" s="853"/>
      <c r="HH73" s="853"/>
      <c r="HI73" s="853"/>
      <c r="HJ73" s="853"/>
      <c r="HK73" s="853"/>
      <c r="HL73" s="853"/>
      <c r="HM73" s="853"/>
      <c r="HN73" s="853"/>
      <c r="HO73" s="853"/>
      <c r="HP73" s="853"/>
      <c r="HQ73" s="853"/>
      <c r="HR73" s="853"/>
      <c r="HS73" s="853"/>
      <c r="HT73" s="853"/>
      <c r="HU73" s="853"/>
      <c r="HV73" s="853"/>
      <c r="HW73" s="853"/>
      <c r="HX73" s="853"/>
      <c r="HY73" s="853"/>
      <c r="HZ73" s="853"/>
      <c r="IA73" s="853"/>
      <c r="IB73" s="853"/>
      <c r="IC73" s="853"/>
      <c r="ID73" s="853"/>
      <c r="IE73" s="853"/>
      <c r="IF73" s="853"/>
      <c r="IG73" s="853"/>
      <c r="IH73" s="853"/>
      <c r="II73" s="853"/>
      <c r="IJ73" s="853"/>
      <c r="IK73" s="853"/>
      <c r="IL73" s="853"/>
      <c r="IM73" s="853"/>
      <c r="IN73" s="853"/>
      <c r="IO73" s="853"/>
      <c r="IP73" s="853"/>
      <c r="IQ73" s="853"/>
      <c r="IR73" s="853"/>
      <c r="IS73" s="853"/>
      <c r="IT73" s="853"/>
      <c r="IU73" s="853"/>
      <c r="IV73" s="853"/>
    </row>
    <row r="74" spans="1:256" s="1017" customFormat="1" ht="57" customHeight="1" thickTop="1" thickBot="1">
      <c r="A74" s="853"/>
      <c r="B74" s="2366"/>
      <c r="C74" s="2367"/>
      <c r="D74" s="2367"/>
      <c r="E74" s="2367"/>
      <c r="F74" s="2367"/>
      <c r="G74" s="2367"/>
      <c r="H74" s="2367"/>
      <c r="I74" s="2367"/>
      <c r="J74" s="2367"/>
      <c r="K74" s="2367"/>
      <c r="L74" s="2367"/>
      <c r="M74" s="2367"/>
      <c r="N74" s="2367"/>
      <c r="O74" s="2367"/>
      <c r="P74" s="2367"/>
      <c r="Q74" s="2367"/>
      <c r="R74" s="2367"/>
      <c r="S74" s="2367"/>
      <c r="T74" s="2367"/>
      <c r="U74" s="2371"/>
      <c r="V74" s="2376"/>
      <c r="W74" s="2377"/>
      <c r="X74" s="2378"/>
      <c r="Y74" s="2383"/>
      <c r="Z74" s="2386"/>
      <c r="AA74" s="2389"/>
      <c r="AB74" s="2353"/>
      <c r="AC74" s="1438"/>
      <c r="AD74" s="1438"/>
      <c r="AE74" s="1410"/>
      <c r="AF74" s="1410"/>
      <c r="AG74" s="1410"/>
      <c r="AH74" s="1410"/>
      <c r="AI74" s="1429"/>
      <c r="AJ74" s="1428"/>
      <c r="AK74" s="1428"/>
      <c r="AL74" s="1428"/>
      <c r="AM74" s="1428"/>
      <c r="AN74" s="1429"/>
      <c r="AO74" s="1430"/>
      <c r="AP74" s="1410"/>
      <c r="AQ74" s="1410"/>
      <c r="AR74" s="1410"/>
      <c r="AS74" s="1410"/>
      <c r="AT74" s="1410"/>
      <c r="AU74" s="1410"/>
      <c r="AV74" s="1410"/>
      <c r="AW74" s="1410"/>
      <c r="AX74" s="1410"/>
      <c r="AY74" s="1410"/>
      <c r="AZ74" s="1410"/>
      <c r="BA74" s="1410"/>
      <c r="BB74" s="1410"/>
      <c r="BC74" s="1410"/>
      <c r="BD74" s="1436"/>
      <c r="BE74" s="1436"/>
      <c r="BF74" s="1410"/>
      <c r="BG74" s="1410"/>
      <c r="BH74" s="1410"/>
      <c r="BI74" s="1410"/>
      <c r="BJ74" s="1410"/>
      <c r="BK74" s="1410"/>
      <c r="BL74" s="1436"/>
      <c r="BM74" s="1436"/>
      <c r="BN74" s="769"/>
      <c r="BO74" s="769"/>
      <c r="BP74" s="769"/>
      <c r="BQ74" s="769"/>
      <c r="BR74" s="769"/>
      <c r="BS74" s="769"/>
      <c r="BT74" s="769"/>
      <c r="BU74" s="769"/>
      <c r="BV74" s="769"/>
      <c r="BW74" s="769"/>
      <c r="BX74" s="769"/>
      <c r="BY74" s="769"/>
      <c r="BZ74" s="769"/>
      <c r="CA74" s="769"/>
      <c r="CB74" s="769"/>
      <c r="CC74" s="769"/>
      <c r="CD74" s="769"/>
      <c r="CE74" s="769"/>
      <c r="CF74" s="769"/>
      <c r="CG74" s="769"/>
      <c r="CH74" s="769"/>
      <c r="CI74" s="769"/>
      <c r="CJ74" s="769"/>
      <c r="CK74" s="853"/>
      <c r="CL74" s="853"/>
      <c r="CM74" s="853"/>
      <c r="CN74" s="853"/>
      <c r="CO74" s="853"/>
      <c r="CP74" s="853"/>
      <c r="CQ74" s="853"/>
      <c r="CR74" s="853"/>
      <c r="CS74" s="853"/>
      <c r="CT74" s="853"/>
      <c r="CU74" s="853"/>
      <c r="CV74" s="853"/>
      <c r="CW74" s="853"/>
      <c r="CX74" s="853"/>
      <c r="CY74" s="853"/>
      <c r="CZ74" s="853"/>
      <c r="DA74" s="853"/>
      <c r="DB74" s="853"/>
      <c r="DC74" s="853"/>
      <c r="DD74" s="853"/>
      <c r="DE74" s="853"/>
      <c r="DF74" s="853"/>
      <c r="DG74" s="853"/>
      <c r="DH74" s="853"/>
      <c r="DI74" s="853"/>
      <c r="DJ74" s="853"/>
      <c r="DK74" s="853"/>
      <c r="DL74" s="853"/>
      <c r="DM74" s="853"/>
      <c r="DN74" s="853"/>
      <c r="DO74" s="853"/>
      <c r="DP74" s="853"/>
      <c r="DQ74" s="853"/>
      <c r="DR74" s="853"/>
      <c r="DS74" s="853"/>
      <c r="DT74" s="853"/>
      <c r="DU74" s="853"/>
      <c r="DV74" s="853"/>
      <c r="DW74" s="853"/>
      <c r="DX74" s="853"/>
      <c r="DY74" s="853"/>
      <c r="DZ74" s="853"/>
      <c r="EA74" s="853"/>
      <c r="EB74" s="853"/>
      <c r="EC74" s="853"/>
      <c r="ED74" s="853"/>
      <c r="EE74" s="853"/>
      <c r="EF74" s="853"/>
      <c r="EG74" s="853"/>
      <c r="EH74" s="853"/>
      <c r="EI74" s="853"/>
      <c r="EJ74" s="853"/>
      <c r="EK74" s="853"/>
      <c r="EL74" s="853"/>
      <c r="EM74" s="853"/>
      <c r="EN74" s="853"/>
      <c r="EO74" s="853"/>
      <c r="EP74" s="853"/>
      <c r="EQ74" s="853"/>
      <c r="ER74" s="853"/>
      <c r="ES74" s="853"/>
      <c r="ET74" s="853"/>
      <c r="EU74" s="853"/>
      <c r="EV74" s="853"/>
      <c r="EW74" s="853"/>
      <c r="EX74" s="853"/>
      <c r="EY74" s="853"/>
      <c r="EZ74" s="853"/>
      <c r="FA74" s="853"/>
      <c r="FB74" s="853"/>
      <c r="FC74" s="853"/>
      <c r="FD74" s="853"/>
      <c r="FE74" s="853"/>
      <c r="FF74" s="853"/>
      <c r="FG74" s="853"/>
      <c r="FH74" s="853"/>
      <c r="FI74" s="853"/>
      <c r="FJ74" s="853"/>
      <c r="FK74" s="853"/>
      <c r="FL74" s="853"/>
      <c r="FM74" s="853"/>
      <c r="FN74" s="853"/>
      <c r="FO74" s="853"/>
      <c r="FP74" s="853"/>
      <c r="FQ74" s="853"/>
      <c r="FR74" s="853"/>
      <c r="FS74" s="853"/>
      <c r="FT74" s="853"/>
      <c r="FU74" s="853"/>
      <c r="FV74" s="853"/>
      <c r="FW74" s="853"/>
      <c r="FX74" s="853"/>
      <c r="FY74" s="853"/>
      <c r="FZ74" s="853"/>
      <c r="GA74" s="853"/>
      <c r="GB74" s="853"/>
      <c r="GC74" s="853"/>
      <c r="GD74" s="853"/>
      <c r="GE74" s="853"/>
      <c r="GF74" s="853"/>
      <c r="GG74" s="853"/>
      <c r="GH74" s="853"/>
      <c r="GI74" s="853"/>
      <c r="GJ74" s="853"/>
      <c r="GK74" s="853"/>
      <c r="GL74" s="853"/>
      <c r="GM74" s="853"/>
      <c r="GN74" s="853"/>
      <c r="GO74" s="853"/>
      <c r="GP74" s="853"/>
      <c r="GQ74" s="853"/>
      <c r="GR74" s="853"/>
      <c r="GS74" s="853"/>
      <c r="GT74" s="853"/>
      <c r="GU74" s="853"/>
      <c r="GV74" s="853"/>
      <c r="GW74" s="853"/>
      <c r="GX74" s="853"/>
      <c r="GY74" s="853"/>
      <c r="GZ74" s="853"/>
      <c r="HA74" s="853"/>
      <c r="HB74" s="853"/>
      <c r="HC74" s="853"/>
      <c r="HD74" s="853"/>
      <c r="HE74" s="853"/>
      <c r="HF74" s="853"/>
      <c r="HG74" s="853"/>
      <c r="HH74" s="853"/>
      <c r="HI74" s="853"/>
      <c r="HJ74" s="853"/>
      <c r="HK74" s="853"/>
      <c r="HL74" s="853"/>
      <c r="HM74" s="853"/>
      <c r="HN74" s="853"/>
      <c r="HO74" s="853"/>
      <c r="HP74" s="853"/>
      <c r="HQ74" s="853"/>
      <c r="HR74" s="853"/>
      <c r="HS74" s="853"/>
      <c r="HT74" s="853"/>
      <c r="HU74" s="853"/>
      <c r="HV74" s="853"/>
      <c r="HW74" s="853"/>
      <c r="HX74" s="853"/>
      <c r="HY74" s="853"/>
      <c r="HZ74" s="853"/>
      <c r="IA74" s="853"/>
      <c r="IB74" s="853"/>
      <c r="IC74" s="853"/>
      <c r="ID74" s="853"/>
      <c r="IE74" s="853"/>
      <c r="IF74" s="853"/>
      <c r="IG74" s="853"/>
      <c r="IH74" s="853"/>
      <c r="II74" s="853"/>
      <c r="IJ74" s="853"/>
      <c r="IK74" s="853"/>
      <c r="IL74" s="853"/>
      <c r="IM74" s="853"/>
      <c r="IN74" s="853"/>
      <c r="IO74" s="853"/>
      <c r="IP74" s="853"/>
      <c r="IQ74" s="853"/>
      <c r="IR74" s="853"/>
      <c r="IS74" s="853"/>
      <c r="IT74" s="853"/>
      <c r="IU74" s="853"/>
      <c r="IV74" s="853"/>
    </row>
    <row r="75" spans="1:256" s="1017" customFormat="1" ht="39.950000000000003" customHeight="1" thickTop="1" thickBot="1">
      <c r="A75" s="853"/>
      <c r="B75" s="2368"/>
      <c r="C75" s="2369"/>
      <c r="D75" s="2369"/>
      <c r="E75" s="2369"/>
      <c r="F75" s="2369"/>
      <c r="G75" s="2369"/>
      <c r="H75" s="2369"/>
      <c r="I75" s="2369"/>
      <c r="J75" s="2369"/>
      <c r="K75" s="2369"/>
      <c r="L75" s="2369"/>
      <c r="M75" s="2369"/>
      <c r="N75" s="2369"/>
      <c r="O75" s="2369"/>
      <c r="P75" s="2369"/>
      <c r="Q75" s="2369"/>
      <c r="R75" s="2369"/>
      <c r="S75" s="2369"/>
      <c r="T75" s="2369"/>
      <c r="U75" s="2372"/>
      <c r="V75" s="2379"/>
      <c r="W75" s="2380"/>
      <c r="X75" s="2381"/>
      <c r="Y75" s="2384"/>
      <c r="Z75" s="2387"/>
      <c r="AA75" s="2390"/>
      <c r="AB75" s="2354"/>
      <c r="AC75" s="1437"/>
      <c r="AD75" s="1437"/>
      <c r="AE75" s="1410"/>
      <c r="AF75" s="1410"/>
      <c r="AG75" s="1410"/>
      <c r="AH75" s="1410"/>
      <c r="AI75" s="1429"/>
      <c r="AJ75" s="1428"/>
      <c r="AK75" s="1428"/>
      <c r="AL75" s="1428"/>
      <c r="AM75" s="1428"/>
      <c r="AN75" s="1429"/>
      <c r="AO75" s="1430"/>
      <c r="AP75" s="1410"/>
      <c r="AQ75" s="1410"/>
      <c r="AR75" s="1410"/>
      <c r="AS75" s="1410"/>
      <c r="AT75" s="1410"/>
      <c r="AU75" s="1410"/>
      <c r="AV75" s="1410"/>
      <c r="AW75" s="1410"/>
      <c r="AX75" s="1410"/>
      <c r="AY75" s="1410"/>
      <c r="AZ75" s="1410"/>
      <c r="BA75" s="1410"/>
      <c r="BB75" s="1410"/>
      <c r="BC75" s="1410"/>
      <c r="BD75" s="1436"/>
      <c r="BE75" s="1436"/>
      <c r="BF75" s="1410"/>
      <c r="BG75" s="1410"/>
      <c r="BH75" s="1410"/>
      <c r="BI75" s="1410"/>
      <c r="BJ75" s="1410"/>
      <c r="BK75" s="1410"/>
      <c r="BL75" s="1436"/>
      <c r="BM75" s="1436"/>
      <c r="BN75" s="769"/>
      <c r="BO75" s="769"/>
      <c r="BP75" s="769"/>
      <c r="BQ75" s="769"/>
      <c r="BR75" s="769"/>
      <c r="BS75" s="769"/>
      <c r="BT75" s="769"/>
      <c r="BU75" s="769"/>
      <c r="BV75" s="769"/>
      <c r="BW75" s="769"/>
      <c r="BX75" s="769"/>
      <c r="BY75" s="769"/>
      <c r="BZ75" s="769"/>
      <c r="CA75" s="769"/>
      <c r="CB75" s="769"/>
      <c r="CC75" s="769"/>
      <c r="CD75" s="769"/>
      <c r="CE75" s="769"/>
      <c r="CF75" s="769"/>
      <c r="CG75" s="769"/>
      <c r="CH75" s="769"/>
      <c r="CI75" s="769"/>
      <c r="CJ75" s="769"/>
      <c r="CK75" s="853"/>
      <c r="CL75" s="853"/>
      <c r="CM75" s="853"/>
      <c r="CN75" s="853"/>
      <c r="CO75" s="853"/>
      <c r="CP75" s="853"/>
      <c r="CQ75" s="853"/>
      <c r="CR75" s="853"/>
      <c r="CS75" s="853"/>
      <c r="CT75" s="853"/>
      <c r="CU75" s="853"/>
      <c r="CV75" s="853"/>
      <c r="CW75" s="853"/>
      <c r="CX75" s="853"/>
      <c r="CY75" s="853"/>
      <c r="CZ75" s="853"/>
      <c r="DA75" s="853"/>
      <c r="DB75" s="853"/>
      <c r="DC75" s="853"/>
      <c r="DD75" s="853"/>
      <c r="DE75" s="853"/>
      <c r="DF75" s="853"/>
      <c r="DG75" s="853"/>
      <c r="DH75" s="853"/>
      <c r="DI75" s="853"/>
      <c r="DJ75" s="853"/>
      <c r="DK75" s="853"/>
      <c r="DL75" s="853"/>
      <c r="DM75" s="853"/>
      <c r="DN75" s="853"/>
      <c r="DO75" s="853"/>
      <c r="DP75" s="853"/>
      <c r="DQ75" s="853"/>
      <c r="DR75" s="853"/>
      <c r="DS75" s="853"/>
      <c r="DT75" s="853"/>
      <c r="DU75" s="853"/>
      <c r="DV75" s="853"/>
      <c r="DW75" s="853"/>
      <c r="DX75" s="853"/>
      <c r="DY75" s="853"/>
      <c r="DZ75" s="853"/>
      <c r="EA75" s="853"/>
      <c r="EB75" s="853"/>
      <c r="EC75" s="853"/>
      <c r="ED75" s="853"/>
      <c r="EE75" s="853"/>
      <c r="EF75" s="853"/>
      <c r="EG75" s="853"/>
      <c r="EH75" s="853"/>
      <c r="EI75" s="853"/>
      <c r="EJ75" s="853"/>
      <c r="EK75" s="853"/>
      <c r="EL75" s="853"/>
      <c r="EM75" s="853"/>
      <c r="EN75" s="853"/>
      <c r="EO75" s="853"/>
      <c r="EP75" s="853"/>
      <c r="EQ75" s="853"/>
      <c r="ER75" s="853"/>
      <c r="ES75" s="853"/>
      <c r="ET75" s="853"/>
      <c r="EU75" s="853"/>
      <c r="EV75" s="853"/>
      <c r="EW75" s="853"/>
      <c r="EX75" s="853"/>
      <c r="EY75" s="853"/>
      <c r="EZ75" s="853"/>
      <c r="FA75" s="853"/>
      <c r="FB75" s="853"/>
      <c r="FC75" s="853"/>
      <c r="FD75" s="853"/>
      <c r="FE75" s="853"/>
      <c r="FF75" s="853"/>
      <c r="FG75" s="853"/>
      <c r="FH75" s="853"/>
      <c r="FI75" s="853"/>
      <c r="FJ75" s="853"/>
      <c r="FK75" s="853"/>
      <c r="FL75" s="853"/>
      <c r="FM75" s="853"/>
      <c r="FN75" s="853"/>
      <c r="FO75" s="853"/>
      <c r="FP75" s="853"/>
      <c r="FQ75" s="853"/>
      <c r="FR75" s="853"/>
      <c r="FS75" s="853"/>
      <c r="FT75" s="853"/>
      <c r="FU75" s="853"/>
      <c r="FV75" s="853"/>
      <c r="FW75" s="853"/>
      <c r="FX75" s="853"/>
      <c r="FY75" s="853"/>
      <c r="FZ75" s="853"/>
      <c r="GA75" s="853"/>
      <c r="GB75" s="853"/>
      <c r="GC75" s="853"/>
      <c r="GD75" s="853"/>
      <c r="GE75" s="853"/>
      <c r="GF75" s="853"/>
      <c r="GG75" s="853"/>
      <c r="GH75" s="853"/>
      <c r="GI75" s="853"/>
      <c r="GJ75" s="853"/>
      <c r="GK75" s="853"/>
      <c r="GL75" s="853"/>
      <c r="GM75" s="853"/>
      <c r="GN75" s="853"/>
      <c r="GO75" s="853"/>
      <c r="GP75" s="853"/>
      <c r="GQ75" s="853"/>
      <c r="GR75" s="853"/>
      <c r="GS75" s="853"/>
      <c r="GT75" s="853"/>
      <c r="GU75" s="853"/>
      <c r="GV75" s="853"/>
      <c r="GW75" s="853"/>
      <c r="GX75" s="853"/>
      <c r="GY75" s="853"/>
      <c r="GZ75" s="853"/>
      <c r="HA75" s="853"/>
      <c r="HB75" s="853"/>
      <c r="HC75" s="853"/>
      <c r="HD75" s="853"/>
      <c r="HE75" s="853"/>
      <c r="HF75" s="853"/>
      <c r="HG75" s="853"/>
      <c r="HH75" s="853"/>
      <c r="HI75" s="853"/>
      <c r="HJ75" s="853"/>
      <c r="HK75" s="853"/>
      <c r="HL75" s="853"/>
      <c r="HM75" s="853"/>
      <c r="HN75" s="853"/>
      <c r="HO75" s="853"/>
      <c r="HP75" s="853"/>
      <c r="HQ75" s="853"/>
      <c r="HR75" s="853"/>
      <c r="HS75" s="853"/>
      <c r="HT75" s="853"/>
      <c r="HU75" s="853"/>
      <c r="HV75" s="853"/>
      <c r="HW75" s="853"/>
      <c r="HX75" s="853"/>
      <c r="HY75" s="853"/>
      <c r="HZ75" s="853"/>
      <c r="IA75" s="853"/>
      <c r="IB75" s="853"/>
      <c r="IC75" s="853"/>
      <c r="ID75" s="853"/>
      <c r="IE75" s="853"/>
      <c r="IF75" s="853"/>
      <c r="IG75" s="853"/>
      <c r="IH75" s="853"/>
      <c r="II75" s="853"/>
      <c r="IJ75" s="853"/>
      <c r="IK75" s="853"/>
      <c r="IL75" s="853"/>
      <c r="IM75" s="853"/>
      <c r="IN75" s="853"/>
      <c r="IO75" s="853"/>
      <c r="IP75" s="853"/>
      <c r="IQ75" s="853"/>
      <c r="IR75" s="853"/>
      <c r="IS75" s="853"/>
      <c r="IT75" s="853"/>
      <c r="IU75" s="853"/>
      <c r="IV75" s="853"/>
    </row>
    <row r="76" spans="1:256" s="1039" customFormat="1" ht="72" customHeight="1" thickBot="1">
      <c r="A76" s="853"/>
      <c r="B76" s="2355" t="s">
        <v>288</v>
      </c>
      <c r="C76" s="2356"/>
      <c r="D76" s="2356"/>
      <c r="E76" s="2356"/>
      <c r="F76" s="2356"/>
      <c r="G76" s="2356"/>
      <c r="H76" s="2356"/>
      <c r="I76" s="2356"/>
      <c r="J76" s="2356"/>
      <c r="K76" s="2356"/>
      <c r="L76" s="2356"/>
      <c r="M76" s="2356"/>
      <c r="N76" s="2356"/>
      <c r="O76" s="2356"/>
      <c r="P76" s="2356"/>
      <c r="Q76" s="2356"/>
      <c r="R76" s="2356"/>
      <c r="S76" s="2356"/>
      <c r="T76" s="2356"/>
      <c r="U76" s="1439" t="s">
        <v>289</v>
      </c>
      <c r="V76" s="2357" t="s">
        <v>101</v>
      </c>
      <c r="W76" s="2357"/>
      <c r="X76" s="2357"/>
      <c r="Y76" s="1440">
        <v>2</v>
      </c>
      <c r="Z76" s="1441"/>
      <c r="AA76" s="1442">
        <v>4</v>
      </c>
      <c r="AB76" s="1443"/>
      <c r="AC76" s="1437"/>
      <c r="AD76" s="1437"/>
      <c r="AE76" s="1410"/>
      <c r="AF76" s="1410"/>
      <c r="AG76" s="1410"/>
      <c r="AH76" s="1410"/>
      <c r="AI76" s="1429"/>
      <c r="AJ76" s="1431"/>
      <c r="AK76" s="1431"/>
      <c r="AL76" s="1431"/>
      <c r="AM76" s="1431"/>
      <c r="AN76" s="1429"/>
      <c r="AO76" s="1430"/>
      <c r="AP76" s="1410"/>
      <c r="AQ76" s="1410"/>
      <c r="AR76" s="1410"/>
      <c r="AS76" s="1410"/>
      <c r="AT76" s="1410"/>
      <c r="AU76" s="1410"/>
      <c r="AV76" s="1410"/>
      <c r="AW76" s="1410"/>
      <c r="AX76" s="1410"/>
      <c r="AY76" s="1410"/>
      <c r="AZ76" s="1410"/>
      <c r="BA76" s="1410"/>
      <c r="BB76" s="1410"/>
      <c r="BC76" s="1410"/>
      <c r="BD76" s="1436"/>
      <c r="BE76" s="1436"/>
      <c r="BF76" s="1410"/>
      <c r="BG76" s="1410"/>
      <c r="BH76" s="1410"/>
      <c r="BI76" s="1410"/>
      <c r="BJ76" s="1410"/>
      <c r="BK76" s="1410"/>
      <c r="BL76" s="1436"/>
      <c r="BM76" s="1436"/>
      <c r="BN76" s="769"/>
      <c r="BO76" s="769"/>
      <c r="BP76" s="769"/>
      <c r="BQ76" s="769"/>
      <c r="BR76" s="769"/>
      <c r="BS76" s="769"/>
      <c r="BT76" s="769"/>
      <c r="BU76" s="769"/>
      <c r="BV76" s="769"/>
      <c r="BW76" s="769"/>
      <c r="BX76" s="769"/>
      <c r="BY76" s="769"/>
      <c r="BZ76" s="769"/>
      <c r="CA76" s="769"/>
      <c r="CB76" s="769"/>
      <c r="CC76" s="769"/>
      <c r="CD76" s="769"/>
      <c r="CE76" s="769"/>
      <c r="CF76" s="769"/>
      <c r="CG76" s="769"/>
      <c r="CH76" s="769"/>
      <c r="CI76" s="769"/>
      <c r="CJ76" s="769"/>
      <c r="CK76" s="853"/>
      <c r="CL76" s="853"/>
      <c r="CM76" s="853"/>
      <c r="CN76" s="853"/>
      <c r="CO76" s="853"/>
      <c r="CP76" s="853"/>
      <c r="CQ76" s="853"/>
      <c r="CR76" s="853"/>
      <c r="CS76" s="853"/>
      <c r="CT76" s="853"/>
      <c r="CU76" s="853"/>
      <c r="CV76" s="853"/>
      <c r="CW76" s="853"/>
      <c r="CX76" s="853"/>
      <c r="CY76" s="853"/>
      <c r="CZ76" s="853"/>
      <c r="DA76" s="853"/>
      <c r="DB76" s="853"/>
      <c r="DC76" s="853"/>
      <c r="DD76" s="853"/>
      <c r="DE76" s="853"/>
      <c r="DF76" s="853"/>
      <c r="DG76" s="853"/>
      <c r="DH76" s="853"/>
      <c r="DI76" s="853"/>
      <c r="DJ76" s="853"/>
      <c r="DK76" s="853"/>
      <c r="DL76" s="853"/>
      <c r="DM76" s="853"/>
      <c r="DN76" s="853"/>
      <c r="DO76" s="853"/>
      <c r="DP76" s="853"/>
      <c r="DQ76" s="853"/>
      <c r="DR76" s="853"/>
      <c r="DS76" s="853"/>
      <c r="DT76" s="853"/>
      <c r="DU76" s="853"/>
      <c r="DV76" s="853"/>
      <c r="DW76" s="853"/>
      <c r="DX76" s="853"/>
      <c r="DY76" s="853"/>
      <c r="DZ76" s="853"/>
      <c r="EA76" s="853"/>
      <c r="EB76" s="853"/>
      <c r="EC76" s="853"/>
      <c r="ED76" s="853"/>
      <c r="EE76" s="853"/>
      <c r="EF76" s="853"/>
      <c r="EG76" s="853"/>
      <c r="EH76" s="853"/>
      <c r="EI76" s="853"/>
      <c r="EJ76" s="853"/>
      <c r="EK76" s="853"/>
      <c r="EL76" s="853"/>
      <c r="EM76" s="853"/>
      <c r="EN76" s="853"/>
      <c r="EO76" s="853"/>
      <c r="EP76" s="853"/>
      <c r="EQ76" s="853"/>
      <c r="ER76" s="853"/>
      <c r="ES76" s="853"/>
      <c r="ET76" s="853"/>
      <c r="EU76" s="853"/>
      <c r="EV76" s="853"/>
      <c r="EW76" s="853"/>
      <c r="EX76" s="853"/>
      <c r="EY76" s="853"/>
      <c r="EZ76" s="853"/>
      <c r="FA76" s="853"/>
      <c r="FB76" s="853"/>
      <c r="FC76" s="853"/>
      <c r="FD76" s="853"/>
      <c r="FE76" s="853"/>
      <c r="FF76" s="853"/>
      <c r="FG76" s="853"/>
      <c r="FH76" s="853"/>
      <c r="FI76" s="853"/>
      <c r="FJ76" s="853"/>
      <c r="FK76" s="853"/>
      <c r="FL76" s="853"/>
      <c r="FM76" s="853"/>
      <c r="FN76" s="853"/>
      <c r="FO76" s="853"/>
      <c r="FP76" s="853"/>
      <c r="FQ76" s="853"/>
      <c r="FR76" s="853"/>
      <c r="FS76" s="853"/>
      <c r="FT76" s="853"/>
      <c r="FU76" s="853"/>
      <c r="FV76" s="853"/>
      <c r="FW76" s="853"/>
      <c r="FX76" s="853"/>
      <c r="FY76" s="853"/>
      <c r="FZ76" s="853"/>
      <c r="GA76" s="853"/>
      <c r="GB76" s="853"/>
      <c r="GC76" s="853"/>
      <c r="GD76" s="853"/>
      <c r="GE76" s="853"/>
      <c r="GF76" s="853"/>
      <c r="GG76" s="853"/>
      <c r="GH76" s="853"/>
      <c r="GI76" s="853"/>
      <c r="GJ76" s="853"/>
      <c r="GK76" s="853"/>
      <c r="GL76" s="853"/>
      <c r="GM76" s="853"/>
      <c r="GN76" s="853"/>
      <c r="GO76" s="853"/>
      <c r="GP76" s="853"/>
      <c r="GQ76" s="853"/>
      <c r="GR76" s="853"/>
      <c r="GS76" s="853"/>
      <c r="GT76" s="853"/>
      <c r="GU76" s="853"/>
      <c r="GV76" s="853"/>
      <c r="GW76" s="853"/>
      <c r="GX76" s="853"/>
      <c r="GY76" s="853"/>
      <c r="GZ76" s="853"/>
      <c r="HA76" s="853"/>
      <c r="HB76" s="853"/>
      <c r="HC76" s="853"/>
      <c r="HD76" s="853"/>
      <c r="HE76" s="853"/>
      <c r="HF76" s="853"/>
      <c r="HG76" s="853"/>
      <c r="HH76" s="853"/>
      <c r="HI76" s="853"/>
      <c r="HJ76" s="853"/>
      <c r="HK76" s="853"/>
      <c r="HL76" s="853"/>
      <c r="HM76" s="853"/>
      <c r="HN76" s="853"/>
      <c r="HO76" s="853"/>
      <c r="HP76" s="853"/>
      <c r="HQ76" s="853"/>
      <c r="HR76" s="853"/>
      <c r="HS76" s="853"/>
      <c r="HT76" s="853"/>
      <c r="HU76" s="853"/>
      <c r="HV76" s="853"/>
      <c r="HW76" s="853"/>
      <c r="HX76" s="853"/>
      <c r="HY76" s="853"/>
      <c r="HZ76" s="853"/>
      <c r="IA76" s="853"/>
      <c r="IB76" s="853"/>
      <c r="IC76" s="853"/>
      <c r="ID76" s="853"/>
      <c r="IE76" s="853"/>
      <c r="IF76" s="853"/>
      <c r="IG76" s="853"/>
      <c r="IH76" s="853"/>
      <c r="II76" s="853"/>
      <c r="IJ76" s="853"/>
      <c r="IK76" s="853"/>
      <c r="IL76" s="853"/>
      <c r="IM76" s="853"/>
      <c r="IN76" s="853"/>
      <c r="IO76" s="853"/>
      <c r="IP76" s="853"/>
      <c r="IQ76" s="853"/>
      <c r="IR76" s="853"/>
      <c r="IS76" s="853"/>
      <c r="IT76" s="853"/>
      <c r="IU76" s="853"/>
      <c r="IV76" s="853"/>
    </row>
    <row r="77" spans="1:256" s="1017" customFormat="1" ht="108.6" customHeight="1" thickBot="1">
      <c r="A77" s="853"/>
      <c r="B77" s="1444"/>
      <c r="C77" s="1444"/>
      <c r="D77" s="1444"/>
      <c r="E77" s="1444"/>
      <c r="F77" s="1444"/>
      <c r="G77" s="1444"/>
      <c r="H77" s="1444"/>
      <c r="I77" s="1444"/>
      <c r="J77" s="1444"/>
      <c r="K77" s="1444"/>
      <c r="L77" s="1398"/>
      <c r="M77" s="1398"/>
      <c r="N77" s="1398"/>
      <c r="O77" s="1398"/>
      <c r="P77" s="1398"/>
      <c r="Q77" s="1398"/>
      <c r="R77" s="1398"/>
      <c r="S77" s="1398"/>
      <c r="T77" s="1445" t="s">
        <v>85</v>
      </c>
      <c r="U77" s="1446" t="s">
        <v>290</v>
      </c>
      <c r="V77" s="1447"/>
      <c r="W77" s="1447"/>
      <c r="X77" s="2358" t="s">
        <v>85</v>
      </c>
      <c r="Y77" s="2359"/>
      <c r="Z77" s="2360"/>
      <c r="AA77" s="1448">
        <f>SUM(AA68:AA76)</f>
        <v>80</v>
      </c>
      <c r="AB77" s="1449">
        <v>0</v>
      </c>
      <c r="AC77" s="1450"/>
      <c r="AD77" s="1438"/>
      <c r="AE77" s="1410"/>
      <c r="AF77" s="1410"/>
      <c r="AG77" s="1410"/>
      <c r="AH77" s="1410"/>
      <c r="AI77" s="1429"/>
      <c r="AJ77" s="1368"/>
      <c r="AK77" s="1368"/>
      <c r="AL77" s="1368"/>
      <c r="AM77" s="1368"/>
      <c r="AN77" s="1429"/>
      <c r="AO77" s="1430"/>
      <c r="AP77" s="1410"/>
      <c r="AQ77" s="1410"/>
      <c r="AR77" s="1410"/>
      <c r="AS77" s="1410"/>
      <c r="AT77" s="1410"/>
      <c r="AU77" s="1410"/>
      <c r="AV77" s="1410"/>
      <c r="AW77" s="1410"/>
      <c r="AX77" s="1410"/>
      <c r="AY77" s="1410"/>
      <c r="AZ77" s="1410"/>
      <c r="BA77" s="1410"/>
      <c r="BB77" s="1410"/>
      <c r="BC77" s="1410"/>
      <c r="BD77" s="1396"/>
      <c r="BE77" s="1396"/>
      <c r="BF77" s="1410"/>
      <c r="BG77" s="1410"/>
      <c r="BH77" s="1410"/>
      <c r="BI77" s="1410"/>
      <c r="BJ77" s="1410"/>
      <c r="BK77" s="1410"/>
      <c r="BL77" s="1396"/>
      <c r="BM77" s="1396"/>
      <c r="BN77" s="769"/>
      <c r="BO77" s="769"/>
      <c r="BP77" s="769"/>
      <c r="BQ77" s="769"/>
      <c r="BR77" s="769"/>
      <c r="BS77" s="769"/>
      <c r="BT77" s="769"/>
      <c r="BU77" s="769"/>
      <c r="BV77" s="769"/>
      <c r="BW77" s="769"/>
      <c r="BX77" s="769"/>
      <c r="BY77" s="769"/>
      <c r="BZ77" s="769"/>
      <c r="CA77" s="769"/>
      <c r="CB77" s="769"/>
      <c r="CC77" s="769"/>
      <c r="CD77" s="769"/>
      <c r="CE77" s="769"/>
      <c r="CF77" s="769"/>
      <c r="CG77" s="769"/>
      <c r="CH77" s="769"/>
      <c r="CI77" s="769"/>
      <c r="CJ77" s="769"/>
      <c r="CK77" s="853"/>
      <c r="CL77" s="853"/>
      <c r="CM77" s="853"/>
      <c r="CN77" s="853"/>
      <c r="CO77" s="853"/>
      <c r="CP77" s="853"/>
      <c r="CQ77" s="853"/>
      <c r="CR77" s="853"/>
      <c r="CS77" s="853"/>
      <c r="CT77" s="853"/>
      <c r="CU77" s="853"/>
      <c r="CV77" s="853"/>
      <c r="CW77" s="853"/>
      <c r="CX77" s="853"/>
      <c r="CY77" s="853"/>
      <c r="CZ77" s="853"/>
      <c r="DA77" s="853"/>
      <c r="DB77" s="853"/>
      <c r="DC77" s="853"/>
      <c r="DD77" s="853"/>
      <c r="DE77" s="853"/>
      <c r="DF77" s="853"/>
      <c r="DG77" s="853"/>
      <c r="DH77" s="853"/>
      <c r="DI77" s="853"/>
      <c r="DJ77" s="853"/>
      <c r="DK77" s="853"/>
      <c r="DL77" s="853"/>
      <c r="DM77" s="853"/>
      <c r="DN77" s="853"/>
      <c r="DO77" s="853"/>
      <c r="DP77" s="853"/>
      <c r="DQ77" s="853"/>
      <c r="DR77" s="853"/>
      <c r="DS77" s="853"/>
      <c r="DT77" s="853"/>
      <c r="DU77" s="853"/>
      <c r="DV77" s="853"/>
      <c r="DW77" s="853"/>
      <c r="DX77" s="853"/>
      <c r="DY77" s="853"/>
      <c r="DZ77" s="853"/>
      <c r="EA77" s="853"/>
      <c r="EB77" s="853"/>
      <c r="EC77" s="853"/>
      <c r="ED77" s="853"/>
      <c r="EE77" s="853"/>
      <c r="EF77" s="853"/>
      <c r="EG77" s="853"/>
      <c r="EH77" s="853"/>
      <c r="EI77" s="853"/>
      <c r="EJ77" s="853"/>
      <c r="EK77" s="853"/>
      <c r="EL77" s="853"/>
      <c r="EM77" s="853"/>
      <c r="EN77" s="853"/>
      <c r="EO77" s="853"/>
      <c r="EP77" s="853"/>
      <c r="EQ77" s="853"/>
      <c r="ER77" s="853"/>
      <c r="ES77" s="853"/>
      <c r="ET77" s="853"/>
      <c r="EU77" s="853"/>
      <c r="EV77" s="853"/>
      <c r="EW77" s="853"/>
      <c r="EX77" s="853"/>
      <c r="EY77" s="853"/>
      <c r="EZ77" s="853"/>
      <c r="FA77" s="853"/>
      <c r="FB77" s="853"/>
      <c r="FC77" s="853"/>
      <c r="FD77" s="853"/>
      <c r="FE77" s="853"/>
      <c r="FF77" s="853"/>
      <c r="FG77" s="853"/>
      <c r="FH77" s="853"/>
      <c r="FI77" s="853"/>
      <c r="FJ77" s="853"/>
      <c r="FK77" s="853"/>
      <c r="FL77" s="853"/>
      <c r="FM77" s="853"/>
      <c r="FN77" s="853"/>
      <c r="FO77" s="853"/>
      <c r="FP77" s="853"/>
      <c r="FQ77" s="853"/>
      <c r="FR77" s="853"/>
      <c r="FS77" s="853"/>
      <c r="FT77" s="853"/>
      <c r="FU77" s="853"/>
      <c r="FV77" s="853"/>
      <c r="FW77" s="853"/>
      <c r="FX77" s="853"/>
      <c r="FY77" s="853"/>
      <c r="FZ77" s="853"/>
      <c r="GA77" s="853"/>
      <c r="GB77" s="853"/>
      <c r="GC77" s="853"/>
      <c r="GD77" s="853"/>
      <c r="GE77" s="853"/>
      <c r="GF77" s="853"/>
      <c r="GG77" s="853"/>
      <c r="GH77" s="853"/>
      <c r="GI77" s="853"/>
      <c r="GJ77" s="853"/>
      <c r="GK77" s="853"/>
      <c r="GL77" s="853"/>
      <c r="GM77" s="853"/>
      <c r="GN77" s="853"/>
      <c r="GO77" s="853"/>
      <c r="GP77" s="853"/>
      <c r="GQ77" s="853"/>
      <c r="GR77" s="853"/>
      <c r="GS77" s="853"/>
      <c r="GT77" s="853"/>
      <c r="GU77" s="853"/>
      <c r="GV77" s="853"/>
      <c r="GW77" s="853"/>
      <c r="GX77" s="853"/>
      <c r="GY77" s="853"/>
      <c r="GZ77" s="853"/>
      <c r="HA77" s="853"/>
      <c r="HB77" s="853"/>
      <c r="HC77" s="853"/>
      <c r="HD77" s="853"/>
      <c r="HE77" s="853"/>
      <c r="HF77" s="853"/>
      <c r="HG77" s="853"/>
      <c r="HH77" s="853"/>
      <c r="HI77" s="853"/>
      <c r="HJ77" s="853"/>
      <c r="HK77" s="853"/>
      <c r="HL77" s="853"/>
      <c r="HM77" s="853"/>
      <c r="HN77" s="853"/>
      <c r="HO77" s="853"/>
      <c r="HP77" s="853"/>
      <c r="HQ77" s="853"/>
      <c r="HR77" s="853"/>
      <c r="HS77" s="853"/>
      <c r="HT77" s="853"/>
      <c r="HU77" s="853"/>
      <c r="HV77" s="853"/>
      <c r="HW77" s="853"/>
      <c r="HX77" s="853"/>
      <c r="HY77" s="853"/>
      <c r="HZ77" s="853"/>
      <c r="IA77" s="853"/>
      <c r="IB77" s="853"/>
      <c r="IC77" s="853"/>
      <c r="ID77" s="853"/>
      <c r="IE77" s="853"/>
      <c r="IF77" s="853"/>
      <c r="IG77" s="853"/>
      <c r="IH77" s="853"/>
      <c r="II77" s="853"/>
      <c r="IJ77" s="853"/>
      <c r="IK77" s="853"/>
      <c r="IL77" s="853"/>
      <c r="IM77" s="853"/>
      <c r="IN77" s="853"/>
      <c r="IO77" s="853"/>
      <c r="IP77" s="853"/>
      <c r="IQ77" s="853"/>
      <c r="IR77" s="853"/>
      <c r="IS77" s="853"/>
      <c r="IT77" s="853"/>
      <c r="IU77" s="853"/>
      <c r="IV77" s="853"/>
    </row>
    <row r="78" spans="1:256" s="1057" customFormat="1" ht="24.95" customHeight="1" thickTop="1">
      <c r="A78" s="853"/>
      <c r="B78" s="1444"/>
      <c r="C78" s="1444"/>
      <c r="D78" s="1444"/>
      <c r="E78" s="1444"/>
      <c r="F78" s="1444"/>
      <c r="G78" s="1444"/>
      <c r="H78" s="1444"/>
      <c r="I78" s="1444"/>
      <c r="J78" s="1444"/>
      <c r="K78" s="1444"/>
      <c r="L78" s="1451"/>
      <c r="M78" s="1452"/>
      <c r="N78" s="1452"/>
      <c r="O78" s="1452"/>
      <c r="P78" s="1452"/>
      <c r="Q78" s="1452"/>
      <c r="R78" s="1452"/>
      <c r="S78" s="1453"/>
      <c r="T78" s="1392"/>
      <c r="U78" s="1419"/>
      <c r="V78" s="1420"/>
      <c r="W78" s="1454"/>
      <c r="X78" s="1454"/>
      <c r="Y78" s="1455"/>
      <c r="Z78" s="1455"/>
      <c r="AA78" s="1455"/>
      <c r="AB78" s="1456"/>
      <c r="AC78" s="1456"/>
      <c r="AD78" s="1456"/>
      <c r="AE78" s="1410"/>
      <c r="AF78" s="1410"/>
      <c r="AG78" s="1410"/>
      <c r="AH78" s="1410"/>
      <c r="AI78" s="1429"/>
      <c r="AJ78" s="1429"/>
      <c r="AK78" s="1429"/>
      <c r="AL78" s="1429"/>
      <c r="AM78" s="1429"/>
      <c r="AN78" s="1429"/>
      <c r="AO78" s="1430"/>
      <c r="AP78" s="1410"/>
      <c r="AQ78" s="1410"/>
      <c r="AR78" s="1410"/>
      <c r="AS78" s="1410"/>
      <c r="AT78" s="1410"/>
      <c r="AU78" s="1410"/>
      <c r="AV78" s="1410"/>
      <c r="AW78" s="1410"/>
      <c r="AX78" s="1410"/>
      <c r="AY78" s="1410"/>
      <c r="AZ78" s="1410"/>
      <c r="BA78" s="1410"/>
      <c r="BB78" s="1410"/>
      <c r="BC78" s="1410"/>
      <c r="BD78" s="1457"/>
      <c r="BE78" s="1457"/>
      <c r="BF78" s="1410"/>
      <c r="BG78" s="1410"/>
      <c r="BH78" s="1410"/>
      <c r="BI78" s="1410"/>
      <c r="BJ78" s="1410"/>
      <c r="BK78" s="1410"/>
      <c r="BL78" s="1457"/>
      <c r="BM78" s="1457"/>
      <c r="BN78" s="769"/>
      <c r="BO78" s="769"/>
      <c r="BP78" s="769"/>
      <c r="BQ78" s="769"/>
      <c r="BR78" s="769"/>
      <c r="BS78" s="769"/>
      <c r="BT78" s="769"/>
      <c r="BU78" s="769"/>
      <c r="BV78" s="769"/>
      <c r="BW78" s="769"/>
      <c r="BX78" s="769"/>
      <c r="BY78" s="769"/>
      <c r="BZ78" s="769"/>
      <c r="CA78" s="769"/>
      <c r="CB78" s="769"/>
      <c r="CC78" s="769"/>
      <c r="CD78" s="769"/>
      <c r="CE78" s="769"/>
      <c r="CF78" s="769"/>
      <c r="CG78" s="769"/>
      <c r="CH78" s="769"/>
      <c r="CI78" s="769"/>
      <c r="CJ78" s="769"/>
      <c r="CK78" s="853"/>
      <c r="CL78" s="853"/>
      <c r="CM78" s="853"/>
      <c r="CN78" s="853"/>
      <c r="CO78" s="853"/>
      <c r="CP78" s="853"/>
      <c r="CQ78" s="853"/>
      <c r="CR78" s="853"/>
      <c r="CS78" s="853"/>
      <c r="CT78" s="853"/>
      <c r="CU78" s="853"/>
      <c r="CV78" s="853"/>
      <c r="CW78" s="853"/>
      <c r="CX78" s="853"/>
      <c r="CY78" s="853"/>
      <c r="CZ78" s="853"/>
      <c r="DA78" s="853"/>
      <c r="DB78" s="853"/>
      <c r="DC78" s="853"/>
      <c r="DD78" s="853"/>
      <c r="DE78" s="853"/>
      <c r="DF78" s="853"/>
      <c r="DG78" s="853"/>
      <c r="DH78" s="853"/>
      <c r="DI78" s="853"/>
      <c r="DJ78" s="853"/>
      <c r="DK78" s="853"/>
      <c r="DL78" s="853"/>
      <c r="DM78" s="853"/>
      <c r="DN78" s="853"/>
      <c r="DO78" s="853"/>
      <c r="DP78" s="853"/>
      <c r="DQ78" s="853"/>
      <c r="DR78" s="853"/>
      <c r="DS78" s="853"/>
      <c r="DT78" s="853"/>
      <c r="DU78" s="853"/>
      <c r="DV78" s="853"/>
      <c r="DW78" s="853"/>
      <c r="DX78" s="853"/>
      <c r="DY78" s="853"/>
      <c r="DZ78" s="853"/>
      <c r="EA78" s="853"/>
      <c r="EB78" s="853"/>
      <c r="EC78" s="853"/>
      <c r="ED78" s="853"/>
      <c r="EE78" s="853"/>
      <c r="EF78" s="853"/>
      <c r="EG78" s="853"/>
      <c r="EH78" s="853"/>
      <c r="EI78" s="853"/>
      <c r="EJ78" s="853"/>
      <c r="EK78" s="853"/>
      <c r="EL78" s="853"/>
      <c r="EM78" s="853"/>
      <c r="EN78" s="853"/>
      <c r="EO78" s="853"/>
      <c r="EP78" s="853"/>
      <c r="EQ78" s="853"/>
      <c r="ER78" s="853"/>
      <c r="ES78" s="853"/>
      <c r="ET78" s="853"/>
      <c r="EU78" s="853"/>
      <c r="EV78" s="853"/>
      <c r="EW78" s="853"/>
      <c r="EX78" s="853"/>
      <c r="EY78" s="853"/>
      <c r="EZ78" s="853"/>
      <c r="FA78" s="853"/>
      <c r="FB78" s="853"/>
      <c r="FC78" s="853"/>
      <c r="FD78" s="853"/>
      <c r="FE78" s="853"/>
      <c r="FF78" s="853"/>
      <c r="FG78" s="853"/>
      <c r="FH78" s="853"/>
      <c r="FI78" s="853"/>
      <c r="FJ78" s="853"/>
      <c r="FK78" s="853"/>
      <c r="FL78" s="853"/>
      <c r="FM78" s="853"/>
      <c r="FN78" s="853"/>
      <c r="FO78" s="853"/>
      <c r="FP78" s="853"/>
      <c r="FQ78" s="853"/>
      <c r="FR78" s="853"/>
      <c r="FS78" s="853"/>
      <c r="FT78" s="853"/>
      <c r="FU78" s="853"/>
      <c r="FV78" s="853"/>
      <c r="FW78" s="853"/>
      <c r="FX78" s="853"/>
      <c r="FY78" s="853"/>
      <c r="FZ78" s="853"/>
      <c r="GA78" s="853"/>
      <c r="GB78" s="853"/>
      <c r="GC78" s="853"/>
      <c r="GD78" s="853"/>
      <c r="GE78" s="853"/>
      <c r="GF78" s="853"/>
      <c r="GG78" s="853"/>
      <c r="GH78" s="853"/>
      <c r="GI78" s="853"/>
      <c r="GJ78" s="853"/>
      <c r="GK78" s="853"/>
      <c r="GL78" s="853"/>
      <c r="GM78" s="853"/>
      <c r="GN78" s="853"/>
      <c r="GO78" s="853"/>
      <c r="GP78" s="853"/>
      <c r="GQ78" s="853"/>
      <c r="GR78" s="853"/>
      <c r="GS78" s="853"/>
      <c r="GT78" s="853"/>
      <c r="GU78" s="853"/>
      <c r="GV78" s="853"/>
      <c r="GW78" s="853"/>
      <c r="GX78" s="853"/>
      <c r="GY78" s="853"/>
      <c r="GZ78" s="853"/>
      <c r="HA78" s="853"/>
      <c r="HB78" s="853"/>
      <c r="HC78" s="853"/>
      <c r="HD78" s="853"/>
      <c r="HE78" s="853"/>
      <c r="HF78" s="853"/>
      <c r="HG78" s="853"/>
      <c r="HH78" s="853"/>
      <c r="HI78" s="853"/>
      <c r="HJ78" s="853"/>
      <c r="HK78" s="853"/>
      <c r="HL78" s="853"/>
      <c r="HM78" s="853"/>
      <c r="HN78" s="853"/>
      <c r="HO78" s="853"/>
      <c r="HP78" s="853"/>
      <c r="HQ78" s="853"/>
      <c r="HR78" s="853"/>
      <c r="HS78" s="853"/>
      <c r="HT78" s="853"/>
      <c r="HU78" s="853"/>
      <c r="HV78" s="853"/>
      <c r="HW78" s="853"/>
      <c r="HX78" s="853"/>
      <c r="HY78" s="853"/>
      <c r="HZ78" s="853"/>
      <c r="IA78" s="853"/>
      <c r="IB78" s="853"/>
      <c r="IC78" s="853"/>
      <c r="ID78" s="853"/>
      <c r="IE78" s="853"/>
      <c r="IF78" s="853"/>
      <c r="IG78" s="853"/>
      <c r="IH78" s="853"/>
      <c r="II78" s="853"/>
      <c r="IJ78" s="853"/>
      <c r="IK78" s="853"/>
      <c r="IL78" s="853"/>
      <c r="IM78" s="853"/>
      <c r="IN78" s="853"/>
      <c r="IO78" s="853"/>
      <c r="IP78" s="853"/>
      <c r="IQ78" s="853"/>
      <c r="IR78" s="853"/>
      <c r="IS78" s="853"/>
      <c r="IT78" s="853"/>
      <c r="IU78" s="853"/>
      <c r="IV78" s="853"/>
    </row>
    <row r="79" spans="1:256" s="853" customFormat="1" ht="24.95" customHeight="1">
      <c r="B79" s="1398"/>
      <c r="C79" s="1398"/>
      <c r="D79" s="1398"/>
      <c r="E79" s="1398"/>
      <c r="F79" s="1398"/>
      <c r="G79" s="1398"/>
      <c r="H79" s="1398"/>
      <c r="I79" s="1398"/>
      <c r="J79" s="1398"/>
      <c r="K79" s="1398"/>
      <c r="L79" s="1398"/>
      <c r="M79" s="1398"/>
      <c r="N79" s="1398"/>
      <c r="O79" s="1398"/>
      <c r="P79" s="1398"/>
      <c r="Q79" s="1398"/>
      <c r="R79" s="1398"/>
      <c r="S79" s="1398"/>
      <c r="T79" s="1398"/>
      <c r="U79" s="2361"/>
      <c r="V79" s="2361"/>
      <c r="W79" s="2361"/>
      <c r="X79" s="2361"/>
      <c r="Y79" s="2361"/>
      <c r="Z79" s="2361"/>
      <c r="AA79" s="1458"/>
      <c r="AB79" s="1394"/>
      <c r="AC79" s="1394"/>
      <c r="AD79" s="1394"/>
      <c r="AE79" s="1410"/>
      <c r="AF79" s="1410"/>
      <c r="AG79" s="1410"/>
      <c r="AH79" s="1410"/>
      <c r="AI79" s="1430"/>
      <c r="AJ79" s="1430"/>
      <c r="AK79" s="1430"/>
      <c r="AL79" s="1430"/>
      <c r="AM79" s="1430"/>
      <c r="AN79" s="1430"/>
      <c r="AO79" s="1430"/>
      <c r="AP79" s="1410"/>
      <c r="AQ79" s="1410"/>
      <c r="AR79" s="1410"/>
      <c r="AS79" s="1410"/>
      <c r="AT79" s="1410"/>
      <c r="AU79" s="1410"/>
      <c r="AV79" s="1410"/>
      <c r="AW79" s="1410"/>
      <c r="AX79" s="1410"/>
      <c r="AY79" s="1410"/>
      <c r="AZ79" s="1410"/>
      <c r="BA79" s="1410"/>
      <c r="BB79" s="1410"/>
      <c r="BC79" s="1410"/>
      <c r="BD79" s="1396"/>
      <c r="BE79" s="1396"/>
      <c r="BF79" s="1410"/>
      <c r="BG79" s="1410"/>
      <c r="BH79" s="1410"/>
      <c r="BI79" s="1410"/>
      <c r="BJ79" s="1410"/>
      <c r="BK79" s="1410"/>
      <c r="BL79" s="1396"/>
      <c r="BM79" s="1396"/>
      <c r="BN79" s="769"/>
      <c r="BO79" s="769"/>
      <c r="BP79" s="769"/>
      <c r="BQ79" s="769"/>
      <c r="BR79" s="769"/>
      <c r="BS79" s="769"/>
      <c r="BT79" s="769"/>
      <c r="BU79" s="769"/>
      <c r="BV79" s="769"/>
      <c r="BW79" s="769"/>
      <c r="BX79" s="769"/>
      <c r="BY79" s="769"/>
      <c r="BZ79" s="769"/>
      <c r="CA79" s="769"/>
      <c r="CB79" s="769"/>
      <c r="CC79" s="769"/>
      <c r="CD79" s="769"/>
      <c r="CE79" s="769"/>
      <c r="CF79" s="769"/>
      <c r="CG79" s="769"/>
      <c r="CH79" s="769"/>
      <c r="CI79" s="769"/>
      <c r="CJ79" s="769"/>
    </row>
    <row r="80" spans="1:256" s="853" customFormat="1" ht="103.5" customHeight="1">
      <c r="B80" s="1398"/>
      <c r="C80" s="1398"/>
      <c r="D80" s="1398"/>
      <c r="E80" s="1398"/>
      <c r="F80" s="1398"/>
      <c r="G80" s="1398"/>
      <c r="H80" s="1398"/>
      <c r="I80" s="1398"/>
      <c r="J80" s="1398"/>
      <c r="K80" s="1398"/>
      <c r="L80" s="1398"/>
      <c r="M80" s="1398"/>
      <c r="N80" s="1398"/>
      <c r="O80" s="1398"/>
      <c r="P80" s="1398"/>
      <c r="Q80" s="1398"/>
      <c r="R80" s="1398"/>
      <c r="S80" s="1398"/>
      <c r="T80" s="1398"/>
      <c r="U80" s="1458"/>
      <c r="V80" s="1458"/>
      <c r="W80" s="1458"/>
      <c r="X80" s="1458"/>
      <c r="Y80" s="1458"/>
      <c r="Z80" s="1458"/>
      <c r="AA80" s="1458"/>
      <c r="AB80" s="1394"/>
      <c r="AC80" s="1394"/>
      <c r="AD80" s="1394"/>
      <c r="AE80" s="1394"/>
      <c r="AF80" s="1394"/>
      <c r="AG80" s="1459"/>
      <c r="AH80" s="1078"/>
      <c r="AI80" s="1460"/>
      <c r="AJ80" s="1460"/>
      <c r="AK80" s="1460"/>
      <c r="AL80" s="1460"/>
      <c r="AM80" s="1460"/>
      <c r="AN80" s="1460"/>
      <c r="AO80" s="1460"/>
      <c r="AP80" s="1078"/>
      <c r="AQ80" s="1078"/>
      <c r="AR80" s="1078"/>
      <c r="AS80" s="1078"/>
      <c r="AT80" s="1078"/>
      <c r="AU80" s="1078"/>
      <c r="AV80" s="1078"/>
      <c r="AW80" s="1078"/>
      <c r="AX80" s="1078"/>
      <c r="AY80" s="1078"/>
      <c r="AZ80" s="1078"/>
      <c r="BA80" s="1078"/>
      <c r="BB80" s="1460"/>
      <c r="BC80" s="1396"/>
      <c r="BD80" s="1396"/>
      <c r="BE80" s="1396"/>
      <c r="BF80" s="1078"/>
      <c r="BG80" s="1078"/>
      <c r="BH80" s="1078"/>
      <c r="BI80" s="1078"/>
      <c r="BJ80" s="1460"/>
      <c r="BK80" s="1396"/>
      <c r="BL80" s="1396"/>
      <c r="BM80" s="1396"/>
      <c r="BN80" s="769"/>
      <c r="BO80" s="769"/>
      <c r="BP80" s="769"/>
      <c r="BQ80" s="769"/>
      <c r="BR80" s="769"/>
      <c r="BS80" s="769"/>
      <c r="BT80" s="769"/>
      <c r="BU80" s="769"/>
      <c r="BV80" s="769"/>
      <c r="BW80" s="769"/>
      <c r="BX80" s="769"/>
      <c r="BY80" s="769"/>
      <c r="BZ80" s="769"/>
      <c r="CA80" s="769"/>
      <c r="CB80" s="769"/>
      <c r="CC80" s="769"/>
      <c r="CD80" s="769"/>
      <c r="CE80" s="769"/>
      <c r="CF80" s="769"/>
      <c r="CG80" s="769"/>
      <c r="CH80" s="769"/>
      <c r="CI80" s="769"/>
      <c r="CJ80" s="769"/>
    </row>
    <row r="81" spans="2:88" s="853" customFormat="1" ht="88.5" customHeight="1">
      <c r="B81" s="1398"/>
      <c r="C81" s="1398"/>
      <c r="D81" s="1398"/>
      <c r="E81" s="1398"/>
      <c r="F81" s="1398"/>
      <c r="G81" s="1398"/>
      <c r="H81" s="1398"/>
      <c r="I81" s="1398"/>
      <c r="J81" s="1398"/>
      <c r="K81" s="1398"/>
      <c r="L81" s="1398"/>
      <c r="M81" s="1398"/>
      <c r="N81" s="1398"/>
      <c r="O81" s="1398"/>
      <c r="P81" s="1398"/>
      <c r="Q81" s="1398"/>
      <c r="R81" s="1398"/>
      <c r="S81" s="1398"/>
      <c r="T81" s="1398"/>
      <c r="U81" s="2362" t="s">
        <v>89</v>
      </c>
      <c r="V81" s="2363"/>
      <c r="W81" s="2363"/>
      <c r="X81" s="2363"/>
      <c r="Y81" s="1461"/>
      <c r="Z81" s="1461"/>
      <c r="AA81" s="1461"/>
      <c r="AB81" s="1461"/>
      <c r="AC81" s="1461"/>
      <c r="AD81" s="1461"/>
      <c r="AE81" s="1461"/>
      <c r="AF81" s="1461"/>
      <c r="AG81" s="2347" t="s">
        <v>291</v>
      </c>
      <c r="AH81" s="2348"/>
      <c r="AI81" s="2348"/>
      <c r="AJ81" s="2348"/>
      <c r="AK81" s="2348"/>
      <c r="AL81" s="2348"/>
      <c r="AM81" s="2348"/>
      <c r="AN81" s="2348"/>
      <c r="AO81" s="2348"/>
      <c r="AP81" s="2348"/>
      <c r="AQ81" s="2348"/>
      <c r="AR81" s="2348"/>
      <c r="AS81" s="2348"/>
      <c r="AT81" s="2348"/>
      <c r="AU81" s="2348"/>
      <c r="AV81" s="2348"/>
      <c r="AW81" s="2348"/>
      <c r="AX81" s="2348"/>
      <c r="AY81" s="2348"/>
      <c r="AZ81" s="2348"/>
      <c r="BA81" s="2348"/>
      <c r="BB81" s="2348"/>
      <c r="BC81" s="2348"/>
      <c r="BD81" s="2348"/>
      <c r="BE81" s="1462"/>
      <c r="BF81" s="1392"/>
      <c r="BG81" s="1392"/>
      <c r="BH81" s="1392"/>
      <c r="BI81" s="1392"/>
      <c r="BJ81" s="1392"/>
      <c r="BK81" s="1392"/>
      <c r="BL81" s="1392"/>
      <c r="BM81" s="1462"/>
      <c r="BN81" s="769"/>
      <c r="BO81" s="769"/>
      <c r="BP81" s="769"/>
      <c r="BQ81" s="769"/>
      <c r="BR81" s="769"/>
      <c r="BS81" s="769"/>
      <c r="BT81" s="769"/>
      <c r="BU81" s="769"/>
      <c r="BV81" s="769"/>
      <c r="BW81" s="769"/>
      <c r="BX81" s="769"/>
      <c r="BY81" s="769"/>
      <c r="BZ81" s="769"/>
      <c r="CA81" s="769"/>
      <c r="CB81" s="769"/>
      <c r="CC81" s="769"/>
      <c r="CD81" s="769"/>
      <c r="CE81" s="769"/>
      <c r="CF81" s="769"/>
      <c r="CG81" s="769"/>
      <c r="CH81" s="769"/>
      <c r="CI81" s="769"/>
      <c r="CJ81" s="769"/>
    </row>
    <row r="82" spans="2:88" s="853" customFormat="1" ht="24.75" customHeight="1">
      <c r="B82" s="1392"/>
      <c r="C82" s="1392"/>
      <c r="D82" s="1392"/>
      <c r="E82" s="1392"/>
      <c r="F82" s="1392"/>
      <c r="G82" s="1392"/>
      <c r="H82" s="1392"/>
      <c r="I82" s="1392"/>
      <c r="J82" s="1392"/>
      <c r="K82" s="1392"/>
      <c r="L82" s="1392"/>
      <c r="M82" s="1392"/>
      <c r="N82" s="1392"/>
      <c r="O82" s="1392"/>
      <c r="P82" s="1392"/>
      <c r="Q82" s="1392"/>
      <c r="R82" s="1392"/>
      <c r="S82" s="1392"/>
      <c r="T82" s="1392"/>
      <c r="U82" s="1463"/>
      <c r="V82" s="1464"/>
      <c r="W82" s="1464"/>
      <c r="X82" s="1464"/>
      <c r="Y82" s="1461"/>
      <c r="Z82" s="1461"/>
      <c r="AA82" s="1465"/>
      <c r="AB82" s="1461"/>
      <c r="AC82" s="1461"/>
      <c r="AD82" s="1461"/>
      <c r="AE82" s="1464"/>
      <c r="AF82" s="1461"/>
      <c r="AG82" s="1461"/>
      <c r="AH82" s="1461"/>
      <c r="AI82" s="1466"/>
      <c r="AJ82" s="1457"/>
      <c r="AK82" s="1457"/>
      <c r="AL82" s="1457"/>
      <c r="AM82" s="1457"/>
      <c r="AN82" s="1466"/>
      <c r="AO82" s="1467"/>
      <c r="AP82" s="1468"/>
      <c r="AQ82" s="1468"/>
      <c r="AR82" s="1468"/>
      <c r="AS82" s="1468"/>
      <c r="AT82" s="1468"/>
      <c r="AU82" s="1468"/>
      <c r="AV82" s="1468"/>
      <c r="AW82" s="1468"/>
      <c r="AX82" s="1468"/>
      <c r="AY82" s="1468"/>
      <c r="AZ82" s="1468"/>
      <c r="BA82" s="1468"/>
      <c r="BB82" s="1467"/>
      <c r="BC82" s="1467"/>
      <c r="BD82" s="1467"/>
      <c r="BE82" s="1467"/>
      <c r="BF82" s="1468"/>
      <c r="BG82" s="1468"/>
      <c r="BH82" s="1468"/>
      <c r="BI82" s="1468"/>
      <c r="BJ82" s="1467"/>
      <c r="BK82" s="1467"/>
      <c r="BL82" s="1467"/>
      <c r="BM82" s="1467"/>
      <c r="BN82" s="769"/>
      <c r="BO82" s="769"/>
      <c r="BP82" s="769"/>
      <c r="BQ82" s="769"/>
      <c r="BR82" s="769"/>
      <c r="BS82" s="769"/>
      <c r="BT82" s="769"/>
      <c r="BU82" s="769"/>
      <c r="BV82" s="769"/>
      <c r="BW82" s="769"/>
      <c r="BX82" s="769"/>
      <c r="BY82" s="769"/>
      <c r="BZ82" s="769"/>
      <c r="CA82" s="769"/>
      <c r="CB82" s="769"/>
      <c r="CC82" s="769"/>
      <c r="CD82" s="769"/>
      <c r="CE82" s="769"/>
      <c r="CF82" s="769"/>
      <c r="CG82" s="769"/>
      <c r="CH82" s="769"/>
      <c r="CI82" s="769"/>
      <c r="CJ82" s="769"/>
    </row>
    <row r="83" spans="2:88" s="853" customFormat="1" ht="81" customHeight="1">
      <c r="B83" s="1392"/>
      <c r="C83" s="1392"/>
      <c r="D83" s="1392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463"/>
      <c r="V83" s="1420"/>
      <c r="W83" s="1420"/>
      <c r="X83" s="1420"/>
      <c r="Y83" s="1420"/>
      <c r="Z83" s="1469"/>
      <c r="AA83" s="1470"/>
      <c r="AB83" s="1469"/>
      <c r="AC83" s="1400"/>
      <c r="AD83" s="1400"/>
      <c r="AE83" s="1400"/>
      <c r="AF83" s="1400"/>
      <c r="AG83" s="1400"/>
      <c r="AH83" s="1461"/>
      <c r="AI83" s="1466"/>
      <c r="AJ83" s="1457"/>
      <c r="AK83" s="1457"/>
      <c r="AL83" s="1457"/>
      <c r="AM83" s="1457"/>
      <c r="AN83" s="1466"/>
      <c r="AO83" s="1471"/>
      <c r="AP83" s="1402"/>
      <c r="AQ83" s="1398"/>
      <c r="AR83" s="1402"/>
      <c r="AS83" s="1398"/>
      <c r="AT83" s="1402"/>
      <c r="AU83" s="1392"/>
      <c r="AV83" s="1392"/>
      <c r="AW83" s="1392"/>
      <c r="AX83" s="1392"/>
      <c r="AY83" s="1392"/>
      <c r="AZ83" s="1392"/>
      <c r="BA83" s="1392"/>
      <c r="BB83" s="1396"/>
      <c r="BC83" s="1396"/>
      <c r="BD83" s="1396"/>
      <c r="BE83" s="1396"/>
      <c r="BF83" s="1392"/>
      <c r="BG83" s="1392"/>
      <c r="BH83" s="1392"/>
      <c r="BI83" s="1392"/>
      <c r="BJ83" s="1396"/>
      <c r="BK83" s="1396"/>
      <c r="BL83" s="1396"/>
      <c r="BM83" s="1396"/>
      <c r="BN83" s="769"/>
      <c r="BO83" s="769"/>
      <c r="BP83" s="769"/>
      <c r="BQ83" s="769"/>
      <c r="BR83" s="769"/>
      <c r="BS83" s="769"/>
      <c r="BT83" s="769"/>
      <c r="BU83" s="769"/>
      <c r="BV83" s="769"/>
      <c r="BW83" s="769"/>
      <c r="BX83" s="769"/>
      <c r="BY83" s="769"/>
      <c r="BZ83" s="769"/>
      <c r="CA83" s="769"/>
      <c r="CB83" s="769"/>
      <c r="CC83" s="769"/>
      <c r="CD83" s="769"/>
      <c r="CE83" s="769"/>
      <c r="CF83" s="769"/>
      <c r="CG83" s="769"/>
      <c r="CH83" s="769"/>
      <c r="CI83" s="769"/>
      <c r="CJ83" s="769"/>
    </row>
    <row r="84" spans="2:88" s="853" customFormat="1" ht="36.75" customHeight="1">
      <c r="B84" s="1392"/>
      <c r="C84" s="1392"/>
      <c r="D84" s="1392"/>
      <c r="E84" s="1392"/>
      <c r="F84" s="1392"/>
      <c r="G84" s="1392"/>
      <c r="H84" s="1392"/>
      <c r="I84" s="1392"/>
      <c r="J84" s="1392"/>
      <c r="K84" s="1392"/>
      <c r="L84" s="1392"/>
      <c r="M84" s="1392"/>
      <c r="N84" s="1392"/>
      <c r="O84" s="1392"/>
      <c r="P84" s="1392"/>
      <c r="Q84" s="1392"/>
      <c r="R84" s="1392"/>
      <c r="S84" s="1392"/>
      <c r="T84" s="1392"/>
      <c r="U84" s="1392"/>
      <c r="V84" s="1472" t="s">
        <v>240</v>
      </c>
      <c r="W84" s="1473"/>
      <c r="X84" s="1474"/>
      <c r="Y84" s="2349" t="s">
        <v>165</v>
      </c>
      <c r="Z84" s="2349"/>
      <c r="AA84" s="2349"/>
      <c r="AB84" s="2349"/>
      <c r="AC84" s="2349"/>
      <c r="AD84" s="2349"/>
      <c r="AE84" s="1475"/>
      <c r="AF84" s="2350" t="s">
        <v>292</v>
      </c>
      <c r="AG84" s="2350"/>
      <c r="AH84" s="2350"/>
      <c r="AI84" s="2350"/>
      <c r="AJ84" s="2350"/>
      <c r="AK84" s="2350"/>
      <c r="AL84" s="2350"/>
      <c r="AM84" s="2350"/>
      <c r="AN84" s="2350"/>
      <c r="AO84" s="2350"/>
      <c r="AP84" s="1474"/>
      <c r="AQ84" s="1474"/>
      <c r="AR84" s="1476"/>
      <c r="AS84" s="1477"/>
      <c r="AT84" s="1478" t="s">
        <v>122</v>
      </c>
      <c r="AU84" s="1478"/>
      <c r="AV84" s="1479"/>
      <c r="AW84" s="1478"/>
      <c r="AX84" s="1480" t="s">
        <v>293</v>
      </c>
      <c r="AY84" s="1480"/>
      <c r="AZ84" s="1481"/>
      <c r="BA84" s="1481"/>
      <c r="BB84" s="1481"/>
      <c r="BC84" s="1481"/>
      <c r="BD84" s="1479"/>
      <c r="BE84" s="1478"/>
      <c r="BF84" s="1480"/>
      <c r="BG84" s="1392"/>
      <c r="BH84" s="1392"/>
      <c r="BI84" s="1482"/>
      <c r="BJ84" s="1483"/>
      <c r="BK84" s="1396"/>
      <c r="BL84" s="1396"/>
      <c r="BM84" s="1396"/>
      <c r="BN84" s="769"/>
      <c r="BO84" s="769"/>
      <c r="BP84" s="769"/>
      <c r="BQ84" s="769"/>
      <c r="BR84" s="769"/>
      <c r="BS84" s="769"/>
      <c r="BT84" s="769"/>
      <c r="BU84" s="769"/>
      <c r="BV84" s="769"/>
      <c r="BW84" s="769"/>
      <c r="BX84" s="769"/>
      <c r="BY84" s="769"/>
      <c r="BZ84" s="769"/>
      <c r="CA84" s="769"/>
      <c r="CB84" s="769"/>
      <c r="CC84" s="769"/>
      <c r="CD84" s="769"/>
      <c r="CE84" s="769"/>
      <c r="CF84" s="769"/>
      <c r="CG84" s="769"/>
      <c r="CH84" s="769"/>
      <c r="CI84" s="769"/>
      <c r="CJ84" s="769"/>
    </row>
    <row r="85" spans="2:88" s="1103" customFormat="1" ht="38.25" customHeight="1">
      <c r="B85" s="1398"/>
      <c r="C85" s="1398"/>
      <c r="D85" s="1398"/>
      <c r="E85" s="1398"/>
      <c r="F85" s="1398"/>
      <c r="G85" s="1398"/>
      <c r="H85" s="1398"/>
      <c r="I85" s="1398"/>
      <c r="J85" s="1398"/>
      <c r="K85" s="1398"/>
      <c r="L85" s="1398"/>
      <c r="M85" s="1398"/>
      <c r="N85" s="1398"/>
      <c r="O85" s="1398"/>
      <c r="P85" s="1398"/>
      <c r="Q85" s="1398"/>
      <c r="R85" s="1398"/>
      <c r="S85" s="1398"/>
      <c r="T85" s="1398"/>
      <c r="U85" s="1484"/>
      <c r="V85" s="1482"/>
      <c r="W85" s="1485"/>
      <c r="X85" s="2351" t="s">
        <v>91</v>
      </c>
      <c r="Y85" s="2351"/>
      <c r="Z85" s="2351"/>
      <c r="AA85" s="1486"/>
      <c r="AB85" s="1482" t="s">
        <v>134</v>
      </c>
      <c r="AC85" s="1487"/>
      <c r="AD85" s="1487"/>
      <c r="AE85" s="1487"/>
      <c r="AF85" s="2350"/>
      <c r="AG85" s="2350"/>
      <c r="AH85" s="2350"/>
      <c r="AI85" s="2350"/>
      <c r="AJ85" s="2350"/>
      <c r="AK85" s="2350"/>
      <c r="AL85" s="2350"/>
      <c r="AM85" s="2350"/>
      <c r="AN85" s="2350"/>
      <c r="AO85" s="2350"/>
      <c r="AP85" s="1392"/>
      <c r="AQ85" s="1472" t="s">
        <v>91</v>
      </c>
      <c r="AR85" s="1392"/>
      <c r="AS85" s="1486"/>
      <c r="AT85" s="1392"/>
      <c r="AU85" s="1482" t="s">
        <v>134</v>
      </c>
      <c r="AV85" s="1487"/>
      <c r="AW85" s="1487"/>
      <c r="AX85" s="1487"/>
      <c r="AY85" s="1487"/>
      <c r="AZ85" s="1396"/>
      <c r="BA85" s="1396"/>
      <c r="BB85" s="1396"/>
      <c r="BC85" s="1396"/>
      <c r="BD85" s="1487"/>
      <c r="BE85" s="1487"/>
      <c r="BF85" s="1487"/>
      <c r="BG85" s="1392"/>
      <c r="BH85" s="1392"/>
      <c r="BI85" s="1487"/>
      <c r="BJ85" s="1396"/>
      <c r="BK85" s="1396"/>
      <c r="BL85" s="1396"/>
      <c r="BM85" s="1396"/>
      <c r="BN85" s="769"/>
      <c r="BO85" s="769"/>
      <c r="BP85" s="769"/>
      <c r="BQ85" s="769"/>
      <c r="BR85" s="769"/>
      <c r="BS85" s="769"/>
      <c r="BT85" s="769"/>
      <c r="BU85" s="769"/>
      <c r="BV85" s="769"/>
      <c r="BW85" s="769"/>
      <c r="BX85" s="769"/>
      <c r="BY85" s="769"/>
      <c r="BZ85" s="769"/>
      <c r="CA85" s="769"/>
      <c r="CB85" s="769"/>
      <c r="CC85" s="769"/>
      <c r="CD85" s="769"/>
      <c r="CE85" s="769"/>
      <c r="CF85" s="769"/>
      <c r="CG85" s="769"/>
      <c r="CH85" s="769"/>
      <c r="CI85" s="769"/>
      <c r="CJ85" s="769"/>
    </row>
    <row r="86" spans="2:88" s="998" customFormat="1" ht="24.95" customHeight="1">
      <c r="B86" s="1488"/>
      <c r="C86" s="1396"/>
      <c r="D86" s="1396"/>
      <c r="E86" s="1396"/>
      <c r="F86" s="1396"/>
      <c r="G86" s="1396"/>
      <c r="H86" s="1396"/>
      <c r="I86" s="1396"/>
      <c r="J86" s="1396"/>
      <c r="K86" s="1396"/>
      <c r="L86" s="1396"/>
      <c r="M86" s="1396"/>
      <c r="N86" s="1396"/>
      <c r="O86" s="1396"/>
      <c r="P86" s="1396"/>
      <c r="Q86" s="1396"/>
      <c r="R86" s="1396"/>
      <c r="S86" s="1396"/>
      <c r="T86" s="1396"/>
      <c r="U86" s="1489"/>
      <c r="V86" s="1490"/>
      <c r="W86" s="1491"/>
      <c r="X86" s="1492"/>
      <c r="Y86" s="1492"/>
      <c r="Z86" s="1492"/>
      <c r="AA86" s="1493"/>
      <c r="AB86" s="1493"/>
      <c r="AC86" s="1493"/>
      <c r="AD86" s="1493"/>
      <c r="AE86" s="1494"/>
      <c r="AF86" s="1495"/>
      <c r="AG86" s="1396"/>
      <c r="AH86" s="1466"/>
      <c r="AI86" s="1466"/>
      <c r="AJ86" s="1466"/>
      <c r="AK86" s="1466"/>
      <c r="AL86" s="1466"/>
      <c r="AM86" s="1466"/>
      <c r="AN86" s="1466"/>
      <c r="AO86" s="1490"/>
      <c r="AP86" s="1490"/>
      <c r="AQ86" s="1490"/>
      <c r="AR86" s="1396"/>
      <c r="AS86" s="1490"/>
      <c r="AT86" s="1490"/>
      <c r="AU86" s="1496"/>
      <c r="AV86" s="1496"/>
      <c r="AW86" s="1497"/>
      <c r="AX86" s="1496"/>
      <c r="AY86" s="1496"/>
      <c r="AZ86" s="1498"/>
      <c r="BA86" s="1498"/>
      <c r="BB86" s="1396"/>
      <c r="BC86" s="1396"/>
      <c r="BD86" s="1396"/>
      <c r="BE86" s="1396"/>
      <c r="BF86" s="1496"/>
      <c r="BG86" s="1496"/>
      <c r="BH86" s="1498"/>
      <c r="BI86" s="1498"/>
      <c r="BJ86" s="1396"/>
      <c r="BK86" s="1396"/>
      <c r="BL86" s="1396"/>
      <c r="BM86" s="1396"/>
      <c r="BN86" s="776"/>
      <c r="BO86" s="776"/>
      <c r="BP86" s="776"/>
      <c r="BQ86" s="776"/>
      <c r="BR86" s="776"/>
      <c r="BS86" s="776"/>
      <c r="BT86" s="776"/>
      <c r="BU86" s="776"/>
      <c r="BV86" s="776"/>
      <c r="BW86" s="776"/>
      <c r="BX86" s="776"/>
      <c r="BY86" s="776"/>
      <c r="BZ86" s="776"/>
      <c r="CA86" s="776"/>
      <c r="CB86" s="776"/>
      <c r="CC86" s="776"/>
      <c r="CD86" s="776"/>
      <c r="CE86" s="776"/>
      <c r="CF86" s="776"/>
      <c r="CG86" s="776"/>
      <c r="CH86" s="776"/>
      <c r="CI86" s="776"/>
      <c r="CJ86" s="776"/>
    </row>
    <row r="87" spans="2:88" s="998" customFormat="1" ht="24.95" customHeight="1">
      <c r="B87" s="1396"/>
      <c r="C87" s="1396"/>
      <c r="D87" s="1396"/>
      <c r="E87" s="1396"/>
      <c r="F87" s="1396"/>
      <c r="G87" s="1396"/>
      <c r="H87" s="1396"/>
      <c r="I87" s="1396"/>
      <c r="J87" s="1396"/>
      <c r="K87" s="1396"/>
      <c r="L87" s="1396"/>
      <c r="M87" s="1396"/>
      <c r="N87" s="1396"/>
      <c r="O87" s="1396"/>
      <c r="P87" s="1396"/>
      <c r="Q87" s="1396"/>
      <c r="R87" s="1396"/>
      <c r="S87" s="1396"/>
      <c r="T87" s="1396"/>
      <c r="U87" s="1488"/>
      <c r="V87" s="1499"/>
      <c r="W87" s="1500"/>
      <c r="X87" s="1501"/>
      <c r="Y87" s="1493"/>
      <c r="Z87" s="1493"/>
      <c r="AA87" s="1502"/>
      <c r="AB87" s="1483"/>
      <c r="AC87" s="1495"/>
      <c r="AD87" s="1502"/>
      <c r="AE87" s="1498"/>
      <c r="AF87" s="1502"/>
      <c r="AG87" s="1396"/>
      <c r="AH87" s="1466"/>
      <c r="AI87" s="1466"/>
      <c r="AJ87" s="1457"/>
      <c r="AK87" s="1457"/>
      <c r="AL87" s="1457"/>
      <c r="AM87" s="1457"/>
      <c r="AN87" s="1466"/>
      <c r="AO87" s="1499"/>
      <c r="AP87" s="1500"/>
      <c r="AQ87" s="1500"/>
      <c r="AR87" s="1490"/>
      <c r="AS87" s="1490"/>
      <c r="AT87" s="1493"/>
      <c r="AU87" s="1502"/>
      <c r="AV87" s="1495"/>
      <c r="AW87" s="1495"/>
      <c r="AX87" s="1498"/>
      <c r="AY87" s="1495"/>
      <c r="AZ87" s="1502"/>
      <c r="BA87" s="1502"/>
      <c r="BB87" s="1396"/>
      <c r="BC87" s="1396"/>
      <c r="BD87" s="1396"/>
      <c r="BE87" s="1396"/>
      <c r="BF87" s="1498"/>
      <c r="BG87" s="1495"/>
      <c r="BH87" s="1502"/>
      <c r="BI87" s="1502"/>
      <c r="BJ87" s="1396"/>
      <c r="BK87" s="1396"/>
      <c r="BL87" s="1396"/>
      <c r="BM87" s="1396"/>
      <c r="BN87" s="776"/>
      <c r="BO87" s="776"/>
      <c r="BP87" s="776"/>
      <c r="BQ87" s="776"/>
      <c r="BR87" s="776"/>
      <c r="BS87" s="776"/>
      <c r="BT87" s="776"/>
      <c r="BU87" s="776"/>
      <c r="BV87" s="776"/>
      <c r="BW87" s="776"/>
      <c r="BX87" s="776"/>
      <c r="BY87" s="776"/>
      <c r="BZ87" s="776"/>
      <c r="CA87" s="776"/>
      <c r="CB87" s="776"/>
      <c r="CC87" s="776"/>
      <c r="CD87" s="776"/>
      <c r="CE87" s="776"/>
      <c r="CF87" s="776"/>
      <c r="CG87" s="776"/>
      <c r="CH87" s="776"/>
      <c r="CI87" s="776"/>
      <c r="CJ87" s="776"/>
    </row>
    <row r="88" spans="2:88" s="853" customFormat="1" ht="36.75" customHeight="1">
      <c r="B88" s="1463"/>
      <c r="C88" s="1392"/>
      <c r="D88" s="1392"/>
      <c r="E88" s="1392"/>
      <c r="F88" s="1392"/>
      <c r="G88" s="1392"/>
      <c r="H88" s="1392"/>
      <c r="I88" s="1392"/>
      <c r="J88" s="1392"/>
      <c r="K88" s="1392"/>
      <c r="L88" s="1392"/>
      <c r="M88" s="1392"/>
      <c r="N88" s="1392"/>
      <c r="O88" s="1392"/>
      <c r="P88" s="1392"/>
      <c r="Q88" s="1392"/>
      <c r="R88" s="1392"/>
      <c r="S88" s="1392"/>
      <c r="T88" s="1392"/>
      <c r="U88" s="1392"/>
      <c r="V88" s="1503"/>
      <c r="W88" s="1504"/>
      <c r="X88" s="1505"/>
      <c r="Y88" s="1084"/>
      <c r="Z88" s="1392"/>
      <c r="AA88" s="1506"/>
      <c r="AB88" s="1482"/>
      <c r="AC88" s="1507"/>
      <c r="AD88" s="1392"/>
      <c r="AE88" s="1487"/>
      <c r="AF88" s="1507"/>
      <c r="AG88" s="1392"/>
      <c r="AH88" s="1461"/>
      <c r="AI88" s="1466"/>
      <c r="AJ88" s="1466"/>
      <c r="AK88" s="1466"/>
      <c r="AL88" s="1466"/>
      <c r="AM88" s="1466"/>
      <c r="AN88" s="1466"/>
      <c r="AO88" s="1491"/>
      <c r="AP88" s="1508"/>
      <c r="AQ88" s="1507"/>
      <c r="AR88" s="1392"/>
      <c r="AS88" s="1472"/>
      <c r="AT88" s="1392"/>
      <c r="AU88" s="1506"/>
      <c r="AV88" s="1392"/>
      <c r="AW88" s="1482"/>
      <c r="AX88" s="1487"/>
      <c r="AY88" s="1487"/>
      <c r="AZ88" s="1487"/>
      <c r="BA88" s="1487"/>
      <c r="BB88" s="1396"/>
      <c r="BC88" s="1396"/>
      <c r="BD88" s="1396"/>
      <c r="BE88" s="1396"/>
      <c r="BF88" s="1487"/>
      <c r="BG88" s="1487"/>
      <c r="BH88" s="1487"/>
      <c r="BI88" s="1487"/>
      <c r="BJ88" s="1396"/>
      <c r="BK88" s="1396"/>
      <c r="BL88" s="1396"/>
      <c r="BM88" s="1396"/>
      <c r="BN88" s="769"/>
      <c r="BO88" s="769"/>
      <c r="BP88" s="769"/>
      <c r="BQ88" s="769"/>
      <c r="BR88" s="769"/>
      <c r="BS88" s="769"/>
      <c r="BT88" s="769"/>
      <c r="BU88" s="769"/>
      <c r="BV88" s="769"/>
      <c r="BW88" s="769"/>
      <c r="BX88" s="769"/>
      <c r="BY88" s="769"/>
      <c r="BZ88" s="769"/>
      <c r="CA88" s="769"/>
      <c r="CB88" s="769"/>
      <c r="CC88" s="769"/>
      <c r="CD88" s="769"/>
      <c r="CE88" s="769"/>
      <c r="CF88" s="769"/>
      <c r="CG88" s="769"/>
      <c r="CH88" s="769"/>
      <c r="CI88" s="769"/>
      <c r="CJ88" s="769"/>
    </row>
    <row r="89" spans="2:88" s="853" customFormat="1" ht="14.25" customHeight="1">
      <c r="B89" s="1392"/>
      <c r="C89" s="1392"/>
      <c r="D89" s="1392"/>
      <c r="E89" s="1392"/>
      <c r="F89" s="1392"/>
      <c r="G89" s="1392"/>
      <c r="H89" s="1392"/>
      <c r="I89" s="1392"/>
      <c r="J89" s="1392"/>
      <c r="K89" s="1392"/>
      <c r="L89" s="1392"/>
      <c r="M89" s="1392"/>
      <c r="N89" s="1392"/>
      <c r="O89" s="1392"/>
      <c r="P89" s="1392"/>
      <c r="Q89" s="1392"/>
      <c r="R89" s="1392"/>
      <c r="S89" s="1392"/>
      <c r="T89" s="1392"/>
      <c r="U89" s="1392"/>
      <c r="V89" s="1464"/>
      <c r="W89" s="1464"/>
      <c r="X89" s="1464"/>
      <c r="Y89" s="1509"/>
      <c r="Z89" s="1509"/>
      <c r="AA89" s="1509"/>
      <c r="AB89" s="1509"/>
      <c r="AC89" s="1509"/>
      <c r="AD89" s="1509"/>
      <c r="AE89" s="803"/>
      <c r="AF89" s="803"/>
      <c r="AG89" s="1392"/>
      <c r="AH89" s="1392"/>
      <c r="AI89" s="1396"/>
      <c r="AJ89" s="1396"/>
      <c r="AK89" s="1396"/>
      <c r="AL89" s="1396"/>
      <c r="AM89" s="1396"/>
      <c r="AN89" s="1396"/>
      <c r="AO89" s="1396"/>
      <c r="AP89" s="1392"/>
      <c r="AQ89" s="803"/>
      <c r="AR89" s="803"/>
      <c r="AS89" s="1464"/>
      <c r="AT89" s="1464"/>
      <c r="AU89" s="1464"/>
      <c r="AV89" s="1464"/>
      <c r="AW89" s="1464"/>
      <c r="AX89" s="1464"/>
      <c r="AY89" s="1464"/>
      <c r="AZ89" s="1464"/>
      <c r="BA89" s="1464"/>
      <c r="BB89" s="1396"/>
      <c r="BC89" s="1396"/>
      <c r="BD89" s="1396"/>
      <c r="BE89" s="1396"/>
      <c r="BF89" s="1464"/>
      <c r="BG89" s="1464"/>
      <c r="BH89" s="1464"/>
      <c r="BI89" s="1464"/>
      <c r="BJ89" s="1396"/>
      <c r="BK89" s="1396"/>
      <c r="BL89" s="1396"/>
      <c r="BM89" s="1396"/>
      <c r="BN89" s="769"/>
      <c r="BO89" s="769"/>
      <c r="BP89" s="769"/>
      <c r="BQ89" s="769"/>
      <c r="BR89" s="769"/>
      <c r="BS89" s="769"/>
      <c r="BT89" s="769"/>
      <c r="BU89" s="769"/>
      <c r="BV89" s="769"/>
      <c r="BW89" s="769"/>
      <c r="BX89" s="769"/>
      <c r="BY89" s="769"/>
      <c r="BZ89" s="769"/>
      <c r="CA89" s="769"/>
      <c r="CB89" s="769"/>
      <c r="CC89" s="769"/>
      <c r="CD89" s="769"/>
      <c r="CE89" s="769"/>
      <c r="CF89" s="769"/>
      <c r="CG89" s="769"/>
      <c r="CH89" s="769"/>
      <c r="CI89" s="769"/>
      <c r="CJ89" s="769"/>
    </row>
    <row r="90" spans="2:88" s="853" customFormat="1" ht="18" customHeight="1">
      <c r="B90" s="1392"/>
      <c r="C90" s="1392"/>
      <c r="D90" s="1392"/>
      <c r="E90" s="1392"/>
      <c r="F90" s="1392"/>
      <c r="G90" s="1392"/>
      <c r="H90" s="1392"/>
      <c r="I90" s="1392"/>
      <c r="J90" s="1392"/>
      <c r="K90" s="1392"/>
      <c r="L90" s="1392"/>
      <c r="M90" s="1392"/>
      <c r="N90" s="1392"/>
      <c r="O90" s="1392"/>
      <c r="P90" s="1392"/>
      <c r="Q90" s="1392"/>
      <c r="R90" s="1392"/>
      <c r="S90" s="1392"/>
      <c r="T90" s="1392"/>
      <c r="U90" s="1425"/>
      <c r="V90" s="1510"/>
      <c r="W90" s="1511"/>
      <c r="X90" s="1455"/>
      <c r="Y90" s="1509"/>
      <c r="Z90" s="1509"/>
      <c r="AA90" s="1509"/>
      <c r="AB90" s="1509"/>
      <c r="AC90" s="1509"/>
      <c r="AD90" s="1509"/>
      <c r="AE90" s="1461"/>
      <c r="AF90" s="803"/>
      <c r="AG90" s="1392"/>
      <c r="AH90" s="1392"/>
      <c r="AI90" s="1396"/>
      <c r="AJ90" s="1396"/>
      <c r="AK90" s="1396"/>
      <c r="AL90" s="1396"/>
      <c r="AM90" s="1396"/>
      <c r="AN90" s="1396"/>
      <c r="AO90" s="1396"/>
      <c r="AP90" s="1392"/>
      <c r="AQ90" s="1392"/>
      <c r="AR90" s="1392"/>
      <c r="AS90" s="1392"/>
      <c r="AT90" s="1392"/>
      <c r="AU90" s="1392"/>
      <c r="AV90" s="1392"/>
      <c r="AW90" s="1392"/>
      <c r="AX90" s="1392"/>
      <c r="AY90" s="1392"/>
      <c r="AZ90" s="1392"/>
      <c r="BA90" s="1392"/>
      <c r="BB90" s="1392"/>
      <c r="BC90" s="1392"/>
      <c r="BD90" s="1392"/>
      <c r="BE90" s="1392"/>
      <c r="BF90" s="1392"/>
      <c r="BG90" s="1392"/>
      <c r="BH90" s="1464"/>
      <c r="BI90" s="1464"/>
      <c r="BJ90" s="1396"/>
      <c r="BK90" s="1396"/>
      <c r="BL90" s="1396"/>
      <c r="BM90" s="1396"/>
      <c r="BN90" s="769"/>
      <c r="BO90" s="769"/>
      <c r="BP90" s="769"/>
      <c r="BQ90" s="769"/>
      <c r="BR90" s="769"/>
      <c r="BS90" s="769"/>
      <c r="BT90" s="769"/>
      <c r="BU90" s="769"/>
      <c r="BV90" s="769"/>
      <c r="BW90" s="769"/>
      <c r="BX90" s="769"/>
      <c r="BY90" s="769"/>
      <c r="BZ90" s="769"/>
      <c r="CA90" s="769"/>
      <c r="CB90" s="769"/>
      <c r="CC90" s="769"/>
      <c r="CD90" s="769"/>
      <c r="CE90" s="769"/>
      <c r="CF90" s="769"/>
      <c r="CG90" s="769"/>
      <c r="CH90" s="769"/>
      <c r="CI90" s="769"/>
      <c r="CJ90" s="769"/>
    </row>
    <row r="91" spans="2:88" s="853" customFormat="1" ht="45">
      <c r="B91" s="1392"/>
      <c r="C91" s="1392"/>
      <c r="D91" s="1392"/>
      <c r="E91" s="1392"/>
      <c r="F91" s="1392"/>
      <c r="G91" s="1392"/>
      <c r="H91" s="1392"/>
      <c r="I91" s="1392"/>
      <c r="J91" s="1392"/>
      <c r="K91" s="1392"/>
      <c r="L91" s="1392"/>
      <c r="M91" s="1392"/>
      <c r="N91" s="1392"/>
      <c r="O91" s="1392"/>
      <c r="P91" s="1392"/>
      <c r="Q91" s="1392"/>
      <c r="R91" s="1392"/>
      <c r="S91" s="1392"/>
      <c r="T91" s="1392"/>
      <c r="U91" s="1463"/>
      <c r="V91" s="1392"/>
      <c r="W91" s="1392"/>
      <c r="X91" s="1392"/>
      <c r="Y91" s="1512"/>
      <c r="Z91" s="1512"/>
      <c r="AA91" s="1465"/>
      <c r="AB91" s="1512"/>
      <c r="AC91" s="1512"/>
      <c r="AD91" s="1512"/>
      <c r="AE91" s="1392"/>
      <c r="AF91" s="1465"/>
      <c r="AG91" s="1465"/>
      <c r="AH91" s="1512"/>
      <c r="AI91" s="1513"/>
      <c r="AJ91" s="1396"/>
      <c r="AK91" s="1396"/>
      <c r="AL91" s="1396"/>
      <c r="AM91" s="1396"/>
      <c r="AN91" s="1513"/>
      <c r="AO91" s="1513"/>
      <c r="AP91" s="1392"/>
      <c r="AQ91" s="1392"/>
      <c r="AR91" s="1392"/>
      <c r="AS91" s="1392"/>
      <c r="AT91" s="1392"/>
      <c r="AU91" s="1392"/>
      <c r="AV91" s="1392"/>
      <c r="AW91" s="1392"/>
      <c r="AX91" s="1392"/>
      <c r="AY91" s="1392"/>
      <c r="AZ91" s="1392"/>
      <c r="BA91" s="1392"/>
      <c r="BB91" s="1392"/>
      <c r="BC91" s="1392"/>
      <c r="BD91" s="1392"/>
      <c r="BE91" s="1392"/>
      <c r="BF91" s="1392"/>
      <c r="BG91" s="1392"/>
      <c r="BH91" s="1392"/>
      <c r="BI91" s="1392"/>
      <c r="BJ91" s="1396"/>
      <c r="BK91" s="1396"/>
      <c r="BL91" s="1396"/>
      <c r="BM91" s="1396"/>
      <c r="BN91" s="769"/>
      <c r="BO91" s="769"/>
      <c r="BP91" s="769"/>
      <c r="BQ91" s="769"/>
      <c r="BR91" s="769"/>
      <c r="BS91" s="769"/>
      <c r="BT91" s="769"/>
      <c r="BU91" s="769"/>
      <c r="BV91" s="769"/>
      <c r="BW91" s="769"/>
      <c r="BX91" s="769"/>
      <c r="BY91" s="769"/>
      <c r="BZ91" s="769"/>
      <c r="CA91" s="769"/>
      <c r="CB91" s="769"/>
      <c r="CC91" s="769"/>
      <c r="CD91" s="769"/>
      <c r="CE91" s="769"/>
      <c r="CF91" s="769"/>
      <c r="CG91" s="769"/>
      <c r="CH91" s="769"/>
      <c r="CI91" s="769"/>
      <c r="CJ91" s="769"/>
    </row>
    <row r="92" spans="2:88" ht="44.25">
      <c r="B92" s="1392"/>
      <c r="C92" s="1392"/>
      <c r="D92" s="1392"/>
      <c r="E92" s="1392"/>
      <c r="F92" s="1392"/>
      <c r="G92" s="1392"/>
      <c r="H92" s="1392"/>
      <c r="I92" s="1392"/>
      <c r="J92" s="1392"/>
      <c r="K92" s="1392"/>
      <c r="L92" s="1392"/>
      <c r="M92" s="1392"/>
      <c r="N92" s="1392"/>
      <c r="O92" s="1392"/>
      <c r="P92" s="1392"/>
      <c r="Q92" s="1392"/>
      <c r="R92" s="1392"/>
      <c r="S92" s="1392"/>
      <c r="T92" s="1392"/>
      <c r="U92" s="1392"/>
      <c r="V92" s="1514"/>
      <c r="W92" s="1392"/>
      <c r="X92" s="1514"/>
      <c r="Y92" s="1392"/>
      <c r="Z92" s="1392"/>
      <c r="AA92" s="1392"/>
      <c r="AB92" s="1392"/>
      <c r="AC92" s="1392"/>
      <c r="AD92" s="1392"/>
      <c r="AE92" s="1394"/>
      <c r="AF92" s="1394"/>
      <c r="AG92" s="1394"/>
      <c r="AH92" s="1394"/>
      <c r="AI92" s="1395"/>
      <c r="AJ92" s="1395"/>
      <c r="AK92" s="1395"/>
      <c r="AL92" s="1395"/>
      <c r="AM92" s="1395"/>
      <c r="AN92" s="1395"/>
      <c r="AO92" s="1395"/>
      <c r="AP92" s="1392"/>
      <c r="AQ92" s="1392"/>
      <c r="AR92" s="1392"/>
      <c r="AS92" s="1392"/>
      <c r="AT92" s="1392"/>
      <c r="AU92" s="1392"/>
      <c r="AV92" s="1392"/>
      <c r="AW92" s="1392"/>
      <c r="AX92" s="1392"/>
      <c r="AY92" s="1392"/>
      <c r="AZ92" s="1392"/>
      <c r="BA92" s="1392"/>
      <c r="BB92" s="1396"/>
      <c r="BC92" s="1396"/>
      <c r="BD92" s="1396"/>
      <c r="BE92" s="1396"/>
      <c r="BF92" s="1392"/>
      <c r="BG92" s="1392"/>
      <c r="BH92" s="1392"/>
      <c r="BI92" s="1392"/>
      <c r="BJ92" s="1396"/>
      <c r="BK92" s="1396"/>
      <c r="BL92" s="1396"/>
      <c r="BM92" s="1396"/>
    </row>
    <row r="97" spans="27:27">
      <c r="AA97" s="773" t="s">
        <v>243</v>
      </c>
    </row>
  </sheetData>
  <mergeCells count="183">
    <mergeCell ref="BJ7:BL7"/>
    <mergeCell ref="BJ8:BL8"/>
    <mergeCell ref="T9:V9"/>
    <mergeCell ref="W9:AT9"/>
    <mergeCell ref="B4:BA4"/>
    <mergeCell ref="W5:AJ5"/>
    <mergeCell ref="BI5:BM6"/>
    <mergeCell ref="T6:U6"/>
    <mergeCell ref="X6:AG6"/>
    <mergeCell ref="B7:D7"/>
    <mergeCell ref="E7:G7"/>
    <mergeCell ref="H7:J7"/>
    <mergeCell ref="K7:M7"/>
    <mergeCell ref="N7:P7"/>
    <mergeCell ref="T10:V10"/>
    <mergeCell ref="W10:AB10"/>
    <mergeCell ref="B13:B19"/>
    <mergeCell ref="T13:V19"/>
    <mergeCell ref="W13:AD19"/>
    <mergeCell ref="AE13:AF15"/>
    <mergeCell ref="AE16:AE19"/>
    <mergeCell ref="AF16:AF19"/>
    <mergeCell ref="Q7:S7"/>
    <mergeCell ref="T7:V7"/>
    <mergeCell ref="W7:AB7"/>
    <mergeCell ref="BC18:BE18"/>
    <mergeCell ref="BF18:BF19"/>
    <mergeCell ref="AH16:AN16"/>
    <mergeCell ref="AP16:AP19"/>
    <mergeCell ref="AQ16:AQ19"/>
    <mergeCell ref="AR16:AR19"/>
    <mergeCell ref="AS16:AS19"/>
    <mergeCell ref="AT16:AT19"/>
    <mergeCell ref="AG13:AN15"/>
    <mergeCell ref="AO13:AO19"/>
    <mergeCell ref="AP13:AW15"/>
    <mergeCell ref="AX13:BE13"/>
    <mergeCell ref="BF13:BM13"/>
    <mergeCell ref="AX14:BE14"/>
    <mergeCell ref="BF14:BM14"/>
    <mergeCell ref="AX15:BE15"/>
    <mergeCell ref="BF15:BM15"/>
    <mergeCell ref="AG16:AG19"/>
    <mergeCell ref="BG18:BI18"/>
    <mergeCell ref="BJ18:BJ19"/>
    <mergeCell ref="BK18:BM18"/>
    <mergeCell ref="T20:V20"/>
    <mergeCell ref="W20:AD20"/>
    <mergeCell ref="B21:BM21"/>
    <mergeCell ref="BJ16:BM16"/>
    <mergeCell ref="AH17:AI18"/>
    <mergeCell ref="AJ17:AK18"/>
    <mergeCell ref="AL17:AM18"/>
    <mergeCell ref="AN17:AN19"/>
    <mergeCell ref="AX17:BA17"/>
    <mergeCell ref="BB17:BE17"/>
    <mergeCell ref="BF17:BI17"/>
    <mergeCell ref="BJ17:BM17"/>
    <mergeCell ref="AX18:AX19"/>
    <mergeCell ref="AU16:AU19"/>
    <mergeCell ref="AV16:AV19"/>
    <mergeCell ref="AW16:AW19"/>
    <mergeCell ref="AX16:BA16"/>
    <mergeCell ref="BB16:BE16"/>
    <mergeCell ref="BF16:BI16"/>
    <mergeCell ref="AY18:BA18"/>
    <mergeCell ref="BB18:BB19"/>
    <mergeCell ref="B26:BM26"/>
    <mergeCell ref="T27:V27"/>
    <mergeCell ref="W27:AD27"/>
    <mergeCell ref="T28:V28"/>
    <mergeCell ref="W28:AD28"/>
    <mergeCell ref="B29:AD29"/>
    <mergeCell ref="B22:BM22"/>
    <mergeCell ref="T23:V23"/>
    <mergeCell ref="W23:AD23"/>
    <mergeCell ref="T24:V24"/>
    <mergeCell ref="W24:AD24"/>
    <mergeCell ref="B25:AD25"/>
    <mergeCell ref="B34:AD34"/>
    <mergeCell ref="B35:AD35"/>
    <mergeCell ref="B36:BM36"/>
    <mergeCell ref="B37:BM37"/>
    <mergeCell ref="T38:V38"/>
    <mergeCell ref="W38:AD38"/>
    <mergeCell ref="B30:BM30"/>
    <mergeCell ref="T31:V31"/>
    <mergeCell ref="W31:AD31"/>
    <mergeCell ref="T32:V32"/>
    <mergeCell ref="W32:AD32"/>
    <mergeCell ref="T33:V33"/>
    <mergeCell ref="W33:AD33"/>
    <mergeCell ref="B44:AD44"/>
    <mergeCell ref="B45:AD45"/>
    <mergeCell ref="B46:AD46"/>
    <mergeCell ref="B47:B54"/>
    <mergeCell ref="U47:V47"/>
    <mergeCell ref="AB47:AD54"/>
    <mergeCell ref="U50:V50"/>
    <mergeCell ref="T53:U53"/>
    <mergeCell ref="T39:V39"/>
    <mergeCell ref="W39:AD39"/>
    <mergeCell ref="B40:AD40"/>
    <mergeCell ref="B41:BM41"/>
    <mergeCell ref="T42:AD42"/>
    <mergeCell ref="T43:U43"/>
    <mergeCell ref="W43:AD43"/>
    <mergeCell ref="AE50:AO50"/>
    <mergeCell ref="AP50:AW50"/>
    <mergeCell ref="AE51:AO51"/>
    <mergeCell ref="AP51:AW51"/>
    <mergeCell ref="T52:V52"/>
    <mergeCell ref="AE52:AO52"/>
    <mergeCell ref="AP52:AW52"/>
    <mergeCell ref="AE47:AO47"/>
    <mergeCell ref="AP47:AW47"/>
    <mergeCell ref="U48:V48"/>
    <mergeCell ref="AE48:AO48"/>
    <mergeCell ref="AP48:AW48"/>
    <mergeCell ref="U49:V49"/>
    <mergeCell ref="AE49:AO49"/>
    <mergeCell ref="AP49:AW49"/>
    <mergeCell ref="B58:Z58"/>
    <mergeCell ref="AB58:AV58"/>
    <mergeCell ref="T59:U59"/>
    <mergeCell ref="W59:X59"/>
    <mergeCell ref="Y59:Z59"/>
    <mergeCell ref="AC59:AO59"/>
    <mergeCell ref="AP59:AV59"/>
    <mergeCell ref="AE53:AO53"/>
    <mergeCell ref="AP53:AW53"/>
    <mergeCell ref="T54:Y54"/>
    <mergeCell ref="AE54:AO54"/>
    <mergeCell ref="AP54:AW54"/>
    <mergeCell ref="T57:U57"/>
    <mergeCell ref="W57:X57"/>
    <mergeCell ref="Y57:Z57"/>
    <mergeCell ref="T63:BD63"/>
    <mergeCell ref="B65:T67"/>
    <mergeCell ref="U65:U67"/>
    <mergeCell ref="V65:X67"/>
    <mergeCell ref="Y65:Z66"/>
    <mergeCell ref="AA65:AB66"/>
    <mergeCell ref="T60:U60"/>
    <mergeCell ref="W60:X60"/>
    <mergeCell ref="Y60:Z60"/>
    <mergeCell ref="AC60:AO60"/>
    <mergeCell ref="AP60:AV60"/>
    <mergeCell ref="T61:U61"/>
    <mergeCell ref="W61:X61"/>
    <mergeCell ref="Y61:Z61"/>
    <mergeCell ref="AC61:AO61"/>
    <mergeCell ref="AP61:AV61"/>
    <mergeCell ref="AB68:AB70"/>
    <mergeCell ref="B71:T72"/>
    <mergeCell ref="U71:U72"/>
    <mergeCell ref="V71:X72"/>
    <mergeCell ref="Y71:Y72"/>
    <mergeCell ref="Z71:Z72"/>
    <mergeCell ref="AA71:AA72"/>
    <mergeCell ref="AB71:AB72"/>
    <mergeCell ref="B68:T70"/>
    <mergeCell ref="U68:U70"/>
    <mergeCell ref="V68:X70"/>
    <mergeCell ref="Y68:Y70"/>
    <mergeCell ref="Z68:Z70"/>
    <mergeCell ref="AA68:AA70"/>
    <mergeCell ref="AG81:BD81"/>
    <mergeCell ref="Y84:AD84"/>
    <mergeCell ref="AF84:AO85"/>
    <mergeCell ref="X85:Z85"/>
    <mergeCell ref="AB73:AB75"/>
    <mergeCell ref="B76:T76"/>
    <mergeCell ref="V76:X76"/>
    <mergeCell ref="X77:Z77"/>
    <mergeCell ref="U79:Z79"/>
    <mergeCell ref="U81:X81"/>
    <mergeCell ref="B73:T75"/>
    <mergeCell ref="U73:U75"/>
    <mergeCell ref="V73:X75"/>
    <mergeCell ref="Y73:Y75"/>
    <mergeCell ref="Z73:Z75"/>
    <mergeCell ref="AA73:AA75"/>
  </mergeCells>
  <pageMargins left="0" right="0.15748031496062992" top="0.39370078740157483" bottom="0" header="0" footer="0"/>
  <pageSetup paperSize="9" scale="18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РНП Маг КВМ ОНП 1к</vt:lpstr>
      <vt:lpstr>РНП Маг КВМ ОПП 1k </vt:lpstr>
      <vt:lpstr>Маг ОПП  2к</vt:lpstr>
      <vt:lpstr>Маг ONP 2 k </vt:lpstr>
      <vt:lpstr>'Маг ONP 2 k '!Область_печати</vt:lpstr>
      <vt:lpstr>'Маг ОПП  2к'!Область_печати</vt:lpstr>
      <vt:lpstr>'РНП Маг КВМ ОНП 1к'!Область_печати</vt:lpstr>
      <vt:lpstr>'РНП Маг КВМ ОПП 1k 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</dc:creator>
  <cp:lastModifiedBy>Solo</cp:lastModifiedBy>
  <cp:lastPrinted>2020-05-21T12:52:57Z</cp:lastPrinted>
  <dcterms:created xsi:type="dcterms:W3CDTF">2020-03-25T08:24:54Z</dcterms:created>
  <dcterms:modified xsi:type="dcterms:W3CDTF">2020-07-02T13:35:53Z</dcterms:modified>
</cp:coreProperties>
</file>